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Kristin-Nick Share\CMMC - MCAA &amp; NECA\"/>
    </mc:Choice>
  </mc:AlternateContent>
  <bookViews>
    <workbookView xWindow="0" yWindow="0" windowWidth="28800" windowHeight="12915" tabRatio="853"/>
  </bookViews>
  <sheets>
    <sheet name="MAP" sheetId="1" r:id="rId1"/>
    <sheet name="Dashboard" sheetId="64" r:id="rId2"/>
    <sheet name="AC" sheetId="47" r:id="rId3"/>
    <sheet name="AM" sheetId="48" r:id="rId4"/>
    <sheet name="AT" sheetId="49" r:id="rId5"/>
    <sheet name="AU" sheetId="50" r:id="rId6"/>
    <sheet name="CM" sheetId="51" r:id="rId7"/>
    <sheet name="IA" sheetId="52" r:id="rId8"/>
    <sheet name="IR" sheetId="53" r:id="rId9"/>
    <sheet name="MA" sheetId="54" r:id="rId10"/>
    <sheet name="MP" sheetId="55" r:id="rId11"/>
    <sheet name="PS" sheetId="56" r:id="rId12"/>
    <sheet name="PE" sheetId="57" r:id="rId13"/>
    <sheet name="RE" sheetId="58" r:id="rId14"/>
    <sheet name="RM" sheetId="59" r:id="rId15"/>
    <sheet name="CA" sheetId="60" r:id="rId16"/>
    <sheet name="SA" sheetId="61" r:id="rId17"/>
    <sheet name="SC" sheetId="62" r:id="rId18"/>
    <sheet name="SI" sheetId="63" r:id="rId19"/>
    <sheet name="POAM" sheetId="39" r:id="rId20"/>
    <sheet name="TASKS" sheetId="41" r:id="rId21"/>
    <sheet name="Credits And Contact" sheetId="65" r:id="rId22"/>
  </sheets>
  <definedNames>
    <definedName name="_xlnm._FilterDatabase" localSheetId="2" hidden="1">AC!$A$1:$H$26</definedName>
    <definedName name="_xlnm._FilterDatabase" localSheetId="3" hidden="1">AM!$A$1:$H$5</definedName>
    <definedName name="_xlnm._FilterDatabase" localSheetId="4" hidden="1">AT!$A$1:$H$1</definedName>
    <definedName name="_xlnm._FilterDatabase" localSheetId="5" hidden="1">AU!$A$1:$H$1</definedName>
    <definedName name="_xlnm._FilterDatabase" localSheetId="15" hidden="1">CA!$A$1:$H$1</definedName>
    <definedName name="_xlnm._FilterDatabase" localSheetId="6" hidden="1">CM!$A$1:$H$1</definedName>
    <definedName name="_xlnm._FilterDatabase" localSheetId="7" hidden="1">IA!$A$1:$H$1</definedName>
    <definedName name="_xlnm._FilterDatabase" localSheetId="8" hidden="1">IR!$A$1:$H$1</definedName>
    <definedName name="_xlnm._FilterDatabase" localSheetId="9" hidden="1">MA!$A$1:$H$1</definedName>
    <definedName name="_xlnm._FilterDatabase" localSheetId="10" hidden="1">MP!$A$1:$H$1</definedName>
    <definedName name="_xlnm._FilterDatabase" localSheetId="12" hidden="1">PE!$A$1:$H$1</definedName>
    <definedName name="_xlnm._FilterDatabase" localSheetId="11" hidden="1">PS!$A$1:$H$1</definedName>
    <definedName name="_xlnm._FilterDatabase" localSheetId="13" hidden="1">RE!$A$1:$H$1</definedName>
    <definedName name="_xlnm._FilterDatabase" localSheetId="14" hidden="1">RM!$A$1:$H$1</definedName>
    <definedName name="_xlnm._FilterDatabase" localSheetId="16" hidden="1">SA!$A$1:$H$1</definedName>
    <definedName name="_xlnm._FilterDatabase" localSheetId="17" hidden="1">SC!$A$1:$H$1</definedName>
    <definedName name="_xlnm._FilterDatabase" localSheetId="18" hidden="1">SI!$A$1:$H$1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5" i="64" l="1"/>
  <c r="M25" i="64"/>
  <c r="Q25" i="64"/>
  <c r="P25" i="64"/>
  <c r="T25" i="64"/>
  <c r="S25" i="64"/>
  <c r="T26" i="64"/>
  <c r="S26" i="64"/>
  <c r="Q27" i="64"/>
  <c r="P27" i="64"/>
  <c r="T27" i="64"/>
  <c r="S27" i="64"/>
  <c r="Q28" i="64"/>
  <c r="P28" i="64"/>
  <c r="T28" i="64"/>
  <c r="S28" i="64"/>
  <c r="Q29" i="64"/>
  <c r="P29" i="64"/>
  <c r="T29" i="64"/>
  <c r="S29" i="64"/>
  <c r="N30" i="64"/>
  <c r="M30" i="64"/>
  <c r="Q30" i="64"/>
  <c r="P30" i="64"/>
  <c r="T30" i="64"/>
  <c r="S30" i="64"/>
  <c r="Q31" i="64"/>
  <c r="P31" i="64"/>
  <c r="R31" i="64" s="1"/>
  <c r="T31" i="64"/>
  <c r="S31" i="64"/>
  <c r="Q32" i="64"/>
  <c r="P32" i="64"/>
  <c r="T32" i="64"/>
  <c r="S32" i="64"/>
  <c r="N33" i="64"/>
  <c r="M33" i="64"/>
  <c r="O33" i="64" s="1"/>
  <c r="Q33" i="64"/>
  <c r="P33" i="64"/>
  <c r="T33" i="64"/>
  <c r="S33" i="64"/>
  <c r="Q34" i="64"/>
  <c r="P34" i="64"/>
  <c r="N35" i="64"/>
  <c r="M35" i="64"/>
  <c r="O35" i="64" s="1"/>
  <c r="Q35" i="64"/>
  <c r="P35" i="64"/>
  <c r="T35" i="64"/>
  <c r="S35" i="64"/>
  <c r="Q36" i="64"/>
  <c r="P36" i="64"/>
  <c r="T36" i="64"/>
  <c r="S36" i="64"/>
  <c r="U36" i="64" s="1"/>
  <c r="Q37" i="64"/>
  <c r="P37" i="64"/>
  <c r="T37" i="64"/>
  <c r="S37" i="64"/>
  <c r="Q38" i="64"/>
  <c r="P38" i="64"/>
  <c r="T38" i="64"/>
  <c r="S38" i="64"/>
  <c r="Q39" i="64"/>
  <c r="P39" i="64"/>
  <c r="T39" i="64"/>
  <c r="S39" i="64"/>
  <c r="N40" i="64"/>
  <c r="M40" i="64"/>
  <c r="Q40" i="64"/>
  <c r="P40" i="64"/>
  <c r="R40" i="64" s="1"/>
  <c r="T40" i="64"/>
  <c r="S40" i="64"/>
  <c r="U40" i="64" s="1"/>
  <c r="N41" i="64"/>
  <c r="M41" i="64"/>
  <c r="Q41" i="64"/>
  <c r="P41" i="64"/>
  <c r="T41" i="64"/>
  <c r="S41" i="64"/>
  <c r="U41" i="64" s="1"/>
  <c r="U27" i="64" l="1"/>
  <c r="R25" i="64"/>
  <c r="R39" i="64"/>
  <c r="U31" i="64"/>
  <c r="U25" i="64"/>
  <c r="R38" i="64"/>
  <c r="U35" i="64"/>
  <c r="U26" i="64"/>
  <c r="U37" i="64"/>
  <c r="U38" i="64"/>
  <c r="U29" i="64"/>
  <c r="U39" i="64"/>
  <c r="U33" i="64"/>
  <c r="U28" i="64"/>
  <c r="U32" i="64"/>
  <c r="U30" i="64"/>
  <c r="O25" i="64"/>
  <c r="R41" i="64"/>
  <c r="O41" i="64"/>
  <c r="O40" i="64"/>
  <c r="R36" i="64"/>
  <c r="R34" i="64"/>
  <c r="R29" i="64"/>
  <c r="R27" i="64"/>
  <c r="R37" i="64"/>
  <c r="R35" i="64"/>
  <c r="R33" i="64"/>
  <c r="R30" i="64"/>
  <c r="O30" i="64"/>
  <c r="R28" i="64"/>
  <c r="R32" i="64"/>
</calcChain>
</file>

<file path=xl/sharedStrings.xml><?xml version="1.0" encoding="utf-8"?>
<sst xmlns="http://schemas.openxmlformats.org/spreadsheetml/2006/main" count="1373" uniqueCount="862">
  <si>
    <t>AC</t>
  </si>
  <si>
    <t>AT</t>
  </si>
  <si>
    <t>AU</t>
  </si>
  <si>
    <t>CM</t>
  </si>
  <si>
    <t>IA</t>
  </si>
  <si>
    <t>IR</t>
  </si>
  <si>
    <t>MP</t>
  </si>
  <si>
    <t>PS</t>
  </si>
  <si>
    <t>PE</t>
  </si>
  <si>
    <t>CA</t>
  </si>
  <si>
    <t>SC</t>
  </si>
  <si>
    <t>SI</t>
  </si>
  <si>
    <t>Access control policies (e.g., identity- or role-based policies, control matrices, and cryptography) control access between active entities or subjects (i.e., users or processes acting on behalf of users) and passive entities or objects (e.g., devices, files, records, and domains) in systems. Access enforcement mechanisms can be employed at the application and service level to provide increased information security. Other systems include systems internal and external to the organization. This requirement focuses on account management for systems and applications. The definition of and enforcement of access authorizations, other than those determined by account type (e.g., privileged verses non-privileged) are addressed in requirement 3.1.2.</t>
  </si>
  <si>
    <t>Organizations may choose to define access privileges or other attributes by account, by type of account, or a combination of both. System account types include individual, shared, group, system, anonymous, guest, emergency, developer, manufacturer, vendor, and temporary. Other attributes required for authorizing access include restrictions on time-of-day, day-of-week, and point-of-origin. In defining other account attributes, organizations consider system-related requirements (e.g., system upgrades scheduled maintenance,) and mission or business requirements, (e.g., time zone differences, customer requirements, remote access to support travel requirements).</t>
  </si>
  <si>
    <t>This requirement limits exposure when operating from within privileged accounts or roles. The inclusion of roles addresses situations where organizations implement access control policies such as role-based access control and where a change of role provides the same degree of assurance in the change of access authorizations for the user and all processes acting on behalf of the user as would be provided by a change between a privileged and non-privileged account.</t>
  </si>
  <si>
    <t>System use notifications can be implemented using messages or warning banners displayed before individuals log in to organizational systems. System use notifications are used only for access via logon interfaces with human users and are not required when such human interfaces do not exist. Based on a risk assessment, organizations consider whether a secondary system use notification is needed to access applications or other system resources after the initial network logon. Where necessary, posters or other printed materials may be used in lieu of an automated system banner. Organizations consult with the Office of General Counsel for legal review and approval of warning banner content.</t>
  </si>
  <si>
    <t>Routing remote access through managed access control points enhances explicit, organizational control over such connections, reducing the susceptibility to unauthorized access to organizational systems resulting in the unauthorized disclosure of CUI.</t>
  </si>
  <si>
    <t>Organizations authenticate individuals and devices to help protect wireless access to the system. Special attention is given to the wide variety of devices that are part of the Internet of Things with potential wireless access to organizational systems.</t>
  </si>
  <si>
    <t>Limits on the use of organization-controlled portable storage devices in external systems include complete prohibition of the use of such devices or restrictions on how the devices may be used and under what conditions the devices may be used. Note that while “external” typically refers to outside of the organization’s direct supervision and authority, that is not always the case. Regarding the protection of CUI across an organization, the organization may have systems that process CUI and others that do not. Among the systems that process CUI there are likely access restrictions for CUI that apply between systems. Therefore, from the perspective of a given system, other systems within the organization may be considered “external" to that system.</t>
  </si>
  <si>
    <t>This requirement ensures that the contents of the audit record include the information needed to link the audit event to the actions of an individual to the extent feasible. Organizations consider logging for traceability including results from monitoring of account usage, remote access, wireless connectivity, mobile device connection, communications at system boundaries, configuration settings, physical access, nonlocal maintenance, use of maintenance tools, temperature and humidity, equipment delivery and removal, system component inventory, use of mobile code, and use of Voice over Internet Protocol (VoIP).</t>
  </si>
  <si>
    <t>The intent of this requirement is to periodically re-evaluate which logged events will continue to be included in the list of events to be logged. The event types that are logged by organizations may change over time. Reviewing and updating the set of logged event types periodically is necessary to ensure that the current set remains necessary and sufficient.</t>
  </si>
  <si>
    <t>Correlating audit record review, analysis, and reporting processes helps to ensure that they do not operate independently, but rather collectively. Regarding the assessment of a given organizational system, the requirement is agnostic as to whether this correlation is applied at the system level or at the organization level across all systems.</t>
  </si>
  <si>
    <t>Audit record reduction is a process that manipulates collected audit information and organizes such information in a summary format that is more meaningful to analysts. Audit record reduction and report generation capabilities do not always emanate from the same system or organizational entities conducting auditing activities. Audit record reduction capability can include, for example, modern data mining techniques with advanced data filters to identify anomalous behavior in audit records. The report generation capability provided by the system can help generate customizable reports. Time ordering of audit records can be a significant issue if the granularity of the time stamp in the record is insufficient.</t>
  </si>
  <si>
    <t>Internal system clocks are used to generate time stamps, which include date and time. Time is expressed in Coordinated Universal Time (UTC), a modern continuation of Greenwich Mean Time (GMT), or local time with an offset from UTC. The granularity of time measurements refers to the degree of synchronization between system clocks and reference clocks, for example, clocks synchronizing within hundreds of milliseconds or within tens of milliseconds. Organizations may define different time granularities for different system components. Time service can also be critical to other security capabilities such as access control and identification and authentication, depending on the nature of the mechanisms used to support those capabilities. This requirement provides uniformity of time stamps for systems with multiple system clocks and systems connected over a network.</t>
  </si>
  <si>
    <t>Individuals with privileged access to a system and who are also the subject of an audit by that system, may affect the reliability of audit information by inhibiting audit logging activities or modifying audit records. This requirement specifies that privileged access be further defined between audit-related privileges and other privileges, thus limiting the users with audit-related privileges.</t>
  </si>
  <si>
    <t>Restricting the use of nonessential software (programs) includes restricting the roles allowed to approve program execution; prohibiting auto-execute; program blacklisting and whitelisting; or restricting the number of program instances executed at the same time. The organization makes a security-based determination which functions, ports, protocols, and/or services are restricted. Bluetooth, File Transfer Protocol (FTP), and peer-to-peer networking are examples of protocols organizations consider preventing the use of, restricting, or disabling.</t>
  </si>
  <si>
    <t>Users can install software in organizational systems if provided the necessary privileges. To maintain control over the software installed, organizations identify permitted and prohibited actions regarding software installation through policies. Permitted software installations include updates and security patches to existing software and applications from organization-approved “app stores.” Prohibited software installations may include software with unknown or suspect pedigrees or software that organizations consider potentially malicious. The policies organizations select governing user-installed software may be organization-developed or provided by some external entity. Policy enforcement methods include procedural methods, automated methods, or both.</t>
  </si>
  <si>
    <t>Authentication processes resist replay attacks if it is impractical to successfully authenticate by recording or replaying previous authentication messages. Replay-resistant techniques include protocols that use nonces or challenges such as time synchronous or challenge-response one-time authenticators.</t>
  </si>
  <si>
    <t>Identifiers are provided for users, processes acting on behalf of users, or devices (3.5.1). Preventing reuse of identifiers implies preventing the assignment of previously used individual, group, role, or device identifiers to different individuals, groups, roles, or devices.</t>
  </si>
  <si>
    <t>Inactive identifiers pose a risk to organizational information because attackers may exploit an inactive identifier to gain undetected access to organizational devices. The owners of the inactive accounts may not notice if unauthorized access to the account has been obtained.</t>
  </si>
  <si>
    <t>Password lifetime restrictions do not apply to temporary passwords.</t>
  </si>
  <si>
    <t>This requirement applies to single-factor authentication of individuals using passwords as individual or group authenticators, and in a similar manner, when passwords are used as part of multifactor authenticators. The number of changed characters refers to the number of changes required with respect to the total number of positions in the current password. To mitigate certain brute force attacks against passwords, organizations may also consider salting passwords.</t>
  </si>
  <si>
    <t>Changing temporary passwords to permanent passwords immediately after system logon ensures that the necessary strength of the authentication mechanism is implemented at the earliest opportunity, reducing the susceptibility to authenticator compromises.</t>
  </si>
  <si>
    <t>The feedback from systems does not provide any information that would allow unauthorized individuals to compromise authentication mechanisms. For some types of systems or system components, for example, desktop or notebook computers with relatively large monitors, the threat (often referred to as shoulder surfing) may be significant. For other types of systems or components, for example, mobile devices with small displays, this threat may be less significant, and is balanced against the increased likelihood of typographic input errors due to the small keyboards. Therefore, the means for obscuring the authenticator feedback is selected accordingly. Obscuring authenticator feedback includes displaying asterisks when users type passwords into input devices or displaying feedback for a very limited time before fully obscuring it.</t>
  </si>
  <si>
    <t>This requirement addresses the information security aspects of the system maintenance program and applies to all types of maintenance to any system component (including hardware, firmware, applications) conducted by any local or nonlocal entity. System maintenance also includes those components not directly associated with information processing and data or information retention such as scanners, copiers, and printers.</t>
  </si>
  <si>
    <t>If, upon inspection of media containing maintenance diagnostic and test programs, organizations determine that the media contain malicious code, the incident is handled consistent with incident handling policies and procedures.</t>
  </si>
  <si>
    <t>Nonlocal maintenance and diagnostic activities are those activities conducted by individuals communicating through an external network. The authentication techniques employed in the establishment of these nonlocal maintenance and diagnostic sessions reflect the network access requirements in 3.5.3.</t>
  </si>
  <si>
    <t>Access can be limited by physically controlling system media and secure storage areas. Physically controlling system media includes conducting inventories, ensuring procedures are in place to allow individuals to check out and return system media to the media library, and maintaining accountability for all stored media. Secure storage includes a locked drawer, desk, or cabinet, or a controlled media library.</t>
  </si>
  <si>
    <t>Controlled areas are areas or spaces for which organizations provide physical or procedural controls to meet the requirements established for protecting systems and information. Controls to maintain accountability for media during transport include locked containers and cryptography. Cryptographic mechanisms can provide confidentiality and integrity protections depending upon the mechanisms used. Activities associated with transport include the actual transport as well as those activities such as releasing media for transport and ensuring that media enters the appropriate transport processes. For the actual transport, authorized transport and courier personnel may include individuals external to the organization. Maintaining accountability of media during transport includes restricting transport activities to authorized personnel and tracking and obtaining explicit records of transport activities as the media moves through the transportation system to prevent and detect loss, destruction, or tampering.</t>
  </si>
  <si>
    <t>Organizations can employ cryptographic mechanisms or alternative physical controls to protect the confidentiality of backup information at designated storage locations. Backed-up information containing CUI may include system-level information and user-level information. System-level information includes system-state information, operating system software, application software, and licenses. User-level information includes information other than system-level information.</t>
  </si>
  <si>
    <t>Monitoring of physical access includes publicly accessible areas within organizational facilities. This can be accomplished, for example, by the employment of guards; the use of sensor devices; or the use of video surveillance equipment such as cameras. Examples of support infrastructure include system distribution, transmission, and power lines. Security controls applied to the support infrastructure prevent accidental damage, disruption, and physical tampering. Such controls may also be necessary to prevent eavesdropping or modification of unencrypted transmissions. Physical access controls to support infrastructure include locked wiring closets; disconnected or locked spare jacks; protection of cabling by conduit or cable trays; and wiretapping sensors.</t>
  </si>
  <si>
    <t>Physical access devices include keys, locks, combinations, and card readers.</t>
  </si>
  <si>
    <t>Alternate work sites may include government facilities or the private residences of employees. Organizations may define different security requirements for specific alternate work sites or types of sites depending on the work-related activities conducted at those sites.</t>
  </si>
  <si>
    <t>Vulnerabilities discovered, for example, via the scanning conducted in response to 3.11.2, are remediated with consideration of the related assessment of risk. The consideration of risk influences the prioritization of remediation efforts and the level of effort to be expended in the remediation for specific vulnerabilities.</t>
  </si>
  <si>
    <t>Organizations apply systems security engineering principles to new development systems or systems undergoing major upgrades. For legacy systems, organizations apply systems security engineering principles to system upgrades and modifications to the extent feasible, given the current state of hardware, software, and firmware components within those systems. The application of systems security engineering concepts and principles helps to develop trustworthy, secure, and resilient systems and system components and reduce the susceptibility of organizations to disruptions, hazards, and threats. Examples of these concepts and principles include developing layered protections; establishing security policies, architecture, and controls as the foundation for design; incorporating security requirements into the system development life cycle; delineating physical and logical security boundaries; ensuring that developers are trained on how to build secure software; and performing threat modeling to identify use cases, threat agents, attack vectors and patterns, design patterns, and compensating controls needed to mitigate risk. Organizations that apply security engineering concepts and principles can facilitate the development of trustworthy, secure systems, system components, and system services; reduce risk to acceptable levels; and make informed risk-management decisions.</t>
  </si>
  <si>
    <t>System management functionality includes functions necessary to administer databases, network components, workstations, or servers, and typically requires privileged user access. The separation of user functionality from system management functionality is physical or logical. Organizations can implement separation of system management functionality from user functionality by using different computers, different central processing units, different instances of operating systems, or different network addresses; virtualization techniques; or combinations of these or other methods, as appropriate. This type of separation includes web administrative interfaces that use separate authentication methods for users of any other system resources. Separation of system and user functionality may include isolating administrative interfaces on different domains and with additional access controls.</t>
  </si>
  <si>
    <t>This requirement applies to inbound and outbound network communications traffic at the system boundary and at identified points within the system. A deny-all, permit-by-exception network communications traffic policy ensures that only those connections which are essential and approved are allowed.</t>
  </si>
  <si>
    <t>This requirement applies to internal and external networks. Terminating network connections associated with communications sessions include de-allocating associated TCP/IP address or port pairs at the operating system level, or de-allocating networking assignments at the application level if multiple application sessions are using a single, operating system-level network connection. Time periods of user inactivity may be established by organizations and include time periods by type of network access or for specific network accesses.</t>
  </si>
  <si>
    <t>Cryptographic key management and establishment can be performed using manual procedures or mechanisms supported by manual procedures. Organizations define key management requirements in accordance with applicable federal laws, Executive Orders, policies, directives, regulations, and standards specifying appropriate options, levels, and parameters.</t>
  </si>
  <si>
    <t>Cryptography can be employed to support many security solutions including the protection of controlled unclassified information, the provision of digital signatures, and the enforcement of information separation when authorized individuals have the necessary clearances for such information but lack the necessary formal access approvals. Cryptography can also be used to support random number generation and hash generation. Cryptographic standards include FIPS-validated cryptography and/or NSA-approved cryptography.</t>
  </si>
  <si>
    <t>Information at rest refers to the state of information when it is not in process or in transit and is located on storage devices as specific components of systems. The focus of protection at rest is not on the type of storage device or the frequency of access but rather the state of the information. Organizations can use different mechanisms to achieve confidentiality protections, including the use of cryptographic mechanisms and file share scanning. Organizations may also use other controls including secure off-line storage in lieu of online storage when adequate protection of information at rest cannot otherwise be achieved or continuous monitoring to identify malicious code at rest.</t>
  </si>
  <si>
    <t>POAM required?</t>
  </si>
  <si>
    <t>Milestone Date</t>
  </si>
  <si>
    <t>Action to be taken</t>
  </si>
  <si>
    <t>POAM LIST</t>
  </si>
  <si>
    <t>Company Response</t>
  </si>
  <si>
    <t>Budgeted Item?</t>
  </si>
  <si>
    <t>Estimated Cost</t>
  </si>
  <si>
    <t>This requirement addresses security-related issues with maintenance tools that are not within the organizational system boundaries that process, store, or transmit CUI, but are used specifically for diagnostic and repair actions on those systems. Organizations have flexibility in determining the controls in place for maintenance tools, but can include approving, controlling, and monitoring the use of such tools. Maintenance tools are potential vehicles for transporting malicious code, either intentionally or unintentionally, into a facility and into organizational systems. Maintenance tools can include hardware, software, and firmware items, for example, hardware and software diagnostic test equipment and hardware and software packet sniffers.</t>
  </si>
  <si>
    <t>Make sure to limit users/employees to only the systems, roles, or applications they are permitted to use and that are needed for their job.</t>
  </si>
  <si>
    <t>Make sure to control and manage connections between your company network and outside networks, such as the public internet or a network that does not belong to your company. Be aware of applications that can be run by outside systems. Control and limit personal devices like laptops, tablets, and phones from accessing the company networks and information. You can also choose to limit how and when your network is connected to outside systems and/or decide that only certain employees can connect to outside systems from network resources.</t>
  </si>
  <si>
    <t>Authentication helps you to know who is using or viewing your system. Make sure to assign individual, unique identifiers, like user names, to all employees/users who access company systems. Confirm the identities of users, processes, or devices before allowing them access to the company’s information system-usually done through passwords.</t>
  </si>
  <si>
    <t>Do not allow visitors, even those people you know well, to walk around your facility without an escort. Make sure that all non-employees wear special visitor badges and/or are escorted by an employee at all times while on your property.</t>
  </si>
  <si>
    <t>Controlling physical access devices like locks, badging, key cards, etc. is just as important as monitoring and limiting who is able to physically access certain equipment. Locks, badges, and key cards are only strong protection if you know who has them and what access they allow.</t>
  </si>
  <si>
    <t>You can protect your company’s valuable IT systems by staying up to date on new security releases that stop malicious code and monitoring the system regularly. Malicious code is program code that is always changing, so it is important to always have up-to-date protections, such as anti-malware tools.</t>
  </si>
  <si>
    <t>Tasks</t>
  </si>
  <si>
    <t>Assignment</t>
  </si>
  <si>
    <t>Task LIST</t>
  </si>
  <si>
    <t>CMMC Dashboard</t>
  </si>
  <si>
    <t>Domains</t>
  </si>
  <si>
    <t>Target</t>
  </si>
  <si>
    <t>Access Control</t>
  </si>
  <si>
    <t>Level 3</t>
  </si>
  <si>
    <t>AM</t>
  </si>
  <si>
    <t>Asset Management</t>
  </si>
  <si>
    <t>Audit and Accountability</t>
  </si>
  <si>
    <t>Reference Family</t>
  </si>
  <si>
    <t>Awareness and Training</t>
  </si>
  <si>
    <t>NIST SP 800-53 Rev 4</t>
  </si>
  <si>
    <t>Configuration Management</t>
  </si>
  <si>
    <t>Identification and Authentication</t>
  </si>
  <si>
    <t>Incident Response</t>
  </si>
  <si>
    <t>MA</t>
  </si>
  <si>
    <t>Maintenance</t>
  </si>
  <si>
    <t>Media Protection</t>
  </si>
  <si>
    <t>Personnel Security</t>
  </si>
  <si>
    <t>Physical Protection</t>
  </si>
  <si>
    <t>RE</t>
  </si>
  <si>
    <t>Recovery</t>
  </si>
  <si>
    <t>RM</t>
  </si>
  <si>
    <t>Risk Management</t>
  </si>
  <si>
    <t>Security Assessment</t>
  </si>
  <si>
    <t>SA</t>
  </si>
  <si>
    <t>Situational Awareness</t>
  </si>
  <si>
    <t>System and Communications Protection</t>
  </si>
  <si>
    <t>System and Information Integrity</t>
  </si>
  <si>
    <t>ID</t>
  </si>
  <si>
    <t>Description</t>
  </si>
  <si>
    <t>Process Maturity Level</t>
  </si>
  <si>
    <t>CMMC Level</t>
  </si>
  <si>
    <t>Level 1</t>
  </si>
  <si>
    <t>Level 2</t>
  </si>
  <si>
    <t>CMMC Control Levels 1-3</t>
  </si>
  <si>
    <t>Notes</t>
  </si>
  <si>
    <t>Performed</t>
  </si>
  <si>
    <t>Managed</t>
  </si>
  <si>
    <t>Documented</t>
  </si>
  <si>
    <t>Optimized</t>
  </si>
  <si>
    <t>Reviewed</t>
  </si>
  <si>
    <t>NIST Language</t>
  </si>
  <si>
    <t>CMMC Simplified Language</t>
  </si>
  <si>
    <t>Restrict who has access to your businesses computers and network. Control who can use company computers and who can log on to the company network. Limit the services and devices, like printers, that can be accessed by company computers. Set up your system so that unauthorized users and devices cannot get on the company network.</t>
  </si>
  <si>
    <t>External systems are systems or components of systems for which organizations typically have no direct supervision and authority over the application of security requirements and controls or the determination of the effectiveness of implemented controls on those systems. External systems include personally owned systems, components, or devices and privately owned computing and communications devices resident in commercial or public facilities. This requirement also addresses the use of external systems for the processing, storage, or transmission of Federally Contracted Information (FCI), including accessing cloud services (e.g. infrastructure as a service, platform as a service, or software as a service) from organizational systems.</t>
  </si>
  <si>
    <t>Do not allow sensitive information, including Federal Contract Information ( FCI ), which may include CUI, to become public. It is important to know which users/employees are allowed to publish information on publicly accessible systems, like your company website.  Limit and control information that is posted on your company’s website that can be accessed by the public.</t>
  </si>
  <si>
    <t>Common device identifiers include media access control (MAC), internet protocol (IP), addresses, or device-unique token identifiers. Management of individual identifiers is not applicable to shared system accounts. Typically, individual identifiers are the usernames associated with the system accounts assigned to those individuals. Organizations may require unique identification of individuals in group accounts or for detailed accountability of individual activity. In addition, this requirement addresses individual identifiers that are not necessarily associated with system accounts. Organizational devices requiring identification may be defined by type, by device, or by a combination of type/device.</t>
  </si>
  <si>
    <t>Individual authenticators include the following: Passwords, key cards, cryptographic devices, and one-time password devices. Initial authenticator content is the actual content of the authenticator, for example, the initial password. In contrast, the requirements about authenticator content include the minimum password length. Developers ship system components with factory default authentication credentials to allow for initial installation and configuration. Default authentication credentials are often well known, easily discoverable, and present a significant security risk.</t>
  </si>
  <si>
    <t>Before you let a person or a device have access to your system, you need to verify that the user or device is who or what it claims to be. This verification is called authentication. The most common way to verify identity is using a username and a hard to guess password.  Some devices ship with default usernames and passwords. For example, some devices ship so that when you first log on to the device, the username is “admin” in the password is “admin”.  When you have devices with this type of default username and password, you need to change the default password to a unique password you create. Default passwords are well known to the public and easily found in a search. So, these default passwords would be easy for an unauthorized person to guess and use to gain access to your system.</t>
  </si>
  <si>
    <t>This requirement applies to all system media, digital and non-digital, subject to disposal or reuse. Examples include: Digital media found in workstations, network components, scanners, copiers, printers, notebook computers, and mobile devices; and non-digital media such as paper and microfilm. The sanitization process removes information from the media such that the information cannot be retrieved or reconstructed. sanitization techniques, including clearing, purging, cryptographic erase, and destruction to prevent the disclosure of information to unauthorized individuals when such media is released for reuse or disposal.  Organizations determine the appropriate sanitization methods, recognizing that destruction may be necessary when other methods cannot be applied to the media requiring sanitization. Organizations use discretion on the employment of sanitization techniques and procedures for media containing information that is in the public domain or publicly releaseable or deemed to have no adverse impact on organizations or individuals if released for reuse or disposal. Sanitization of non-digital media includes destruction, removing CUI from redacted sections or words in a manner equivalent ineffectiveness to removing the words or sections from the document. NARA policy and guidance control sanitization processes for controlled unclassified information.</t>
  </si>
  <si>
    <t>In this case media can mean something as simple as paper or storage devices like diskettes, disk, tapes, microfiche, thumb drives, CDs and DVDs, and even mobile phones. It is important to see what information is on these types of media. If there is Federal contract information (FCI) (information you or your company got during doing work for the federal government that is not shared publicly) you or someone in your company should do one of two things before throwing the media away: 1. Clean or purge the information, if you want to reuse the device or, 2. Shred or destroy the device so it cannot be read.</t>
  </si>
  <si>
    <t>This requirement applies to employees, individuals with permanent physical access authorization credentials, and visitors. Authorized individuals have credentials that include badges, identification cards, and smart cards. Organizations determine the strength of authorization credentials needed consistent with applicable laws, directives, policies, regulations, standards, procedures, and guidelines. This requirement applies only to areas within facilities that have not been designated as publicly accessible. Limiting physical access to equipment may include placing equipment in locked rooms or other secured areas and allowing access to authorized individuals only; and placing equipment in locations that can be monitored by organizational personnel. Computing devices, external disc drives, networking devices, monitors, printers, copiers, scanners, facsimile machines, and audio debit devices are examples of equipment.</t>
  </si>
  <si>
    <t>Think about what parts of your physical space ( e.g. Office, plant, factory ), what equipment including the network, need to be protected from physical contact. for those parts of your company to which you won’t only specific employees to have physical access, monitor or limit who is able to enter those spaces with badges, key cards, etc.</t>
  </si>
  <si>
    <t>Individuals with permanent physical access authorization credentials are not considered visitors.  Audit logs can be used to monitor visitor activity.</t>
  </si>
  <si>
    <t>CMMC Example</t>
  </si>
  <si>
    <t>Coming back from a meeting, you see the friend of a coworker walking down the hallway near your office. You know this person well and trust them, but are not sure why they are in the building. You stopped to talk, and the person explains that they are supposed to meet the coworker for lunch, but cannot remember where the lunchroom is. You offer to walk the person back to the reception area to get a visitor badge and wait until someone can escort them to the lunch room. You report this incident, and the company decides to install a badge reader at the main door so visitors cannot enter without an escort.</t>
  </si>
  <si>
    <t>You work for a small company as the project manager for a Department of Defense (DoD) project. The project requires special equipment that should be used only by project team members. You work with your boss to put locks on the doors to your area. This restricts access to the room to only those employees who work on the DOD project.</t>
  </si>
  <si>
    <t>Organizations have flexibility in the types of audit logs employed. Audit logs can be procedural (e.g., a written log of individuals accessing the facility ), automated (e.g., capturing ID provided by a PIV card), or some combination thereof. Physical access points can include facility access points, interior access points to systems or system components requiring supplemental access controls, or both. System components ( e. g., work stations, notebook computers ) may be in areas designated as publicly accessible with organizations safeguarding access to such devices.</t>
  </si>
  <si>
    <t>Make sure you have a record of who is accessing both your facility (e.g., office, plant, factory ) and your equipment. You can do this in writing by having employees and visitors sign in and sign out as they enter and leave your physical space, and by keeping a record of who is coming and going from the facility.</t>
  </si>
  <si>
    <t>You and your coworkers like to have friends and family join you for lunch at the office on Fridays. Your small company is growing, and sometimes it’s hard to know who is coming and going from the lunch area. You work with your boss, the company founder, and ask all non-employees to sign in at the reception area, then sign out when they leave. Employees can have badges or key cards that enable tracking and logging access to the company facilities.</t>
  </si>
  <si>
    <t>A team member retired last week and forgot to turn in company items, including an identification badge and office keys. The project requires special equipment that should be used only by project team members. Before you begin looking for a replacement employee, you make sure to change the locks on the doors to the project area. You also disable the retired team member’s badge.</t>
  </si>
  <si>
    <t xml:space="preserve">Communications can be monitored, controlled, and protected at boundary components and by restricting or prohibiting interfaces and organizational systems. Boundary components include gateways, routers, firewalls, guards, network-based malicious code analysis and virtualization systems, or encrypted tunnels implemented within a system security architecture (e.g., routers protecting firewalls or application gateways residing on protected subnetworks). Restricting or prohibiting interfaces and organizational systems includes restricting external web communications traffic to designated web servers within managed interfaces and prohibiting external traffic that appears to be spoofing internal addresses. Organizations consider the shared nature of commercial telecommunications services in the implementation of security requirements associated with the use of such services. Commercial telecommunications services are commonly based on network components and consolidated management systems shared by all attached commercial customers and may also include third-party provided access lines and other service elements. Such transmission services may represent sources of increased risk despite contract security provisions. </t>
  </si>
  <si>
    <t>Just as your office or plant has fences and locks for protection from the outside, and uses badges and key cards to keep non-employees out, your company’s IT Network or system has boundaries that must be protected. Many companies use a web proxy and a firewall.</t>
  </si>
  <si>
    <r>
      <rPr>
        <b/>
        <sz val="11"/>
        <color theme="1"/>
        <rFont val="Calibri"/>
        <family val="2"/>
        <scheme val="minor"/>
      </rPr>
      <t>Web Proxy</t>
    </r>
    <r>
      <rPr>
        <sz val="11"/>
        <color theme="1"/>
        <rFont val="Calibri"/>
        <family val="2"/>
        <scheme val="minor"/>
      </rPr>
      <t xml:space="preserve"> = When an employee uses a company computer to go to a website, a web proxy makes the request on the user’s behalf, looks at the web request, and decides if it should let the employee go to the website.</t>
    </r>
    <r>
      <rPr>
        <b/>
        <sz val="11"/>
        <color theme="1"/>
        <rFont val="Calibri"/>
        <family val="2"/>
        <scheme val="minor"/>
      </rPr>
      <t xml:space="preserve"> Firewall</t>
    </r>
    <r>
      <rPr>
        <sz val="11"/>
        <color theme="1"/>
        <rFont val="Calibri"/>
        <family val="2"/>
        <scheme val="minor"/>
      </rPr>
      <t xml:space="preserve"> = A firewall controls access from the inside and outside, protecting valuable information and resources stored on the company’s network. A firewall stops unwanted traffic on the internet from passing through an outside “fence” to the company’s networks and information systems. If your company is large enough, you might want to monitor, control, or protect one part of the company enterprise/network from the other. This can also be done with a firewall. You may want to do this to stop adversaries, hackers, or disgruntled employees from entering your network and causing damage.</t>
    </r>
  </si>
  <si>
    <t>Subnetworks that are physically or logically separated from internal networks are referred to as demilitarized zones (DMZ ). DMZ’s are typically implemented with boundary control devices and techniques that include routers, gateways, firewalls, virtualization, or cloud-based technologies.</t>
  </si>
  <si>
    <t>Separate the publicly accessible systems from the internal systems that need to be protected. Do not place the internal systems on the same network as the publicly accessible systems. A network or part of a network that is separated (sometimes physically) from an internal network is called a demilitarized zone ( DMZ ). A DMZ is a host or part of a network put in a “neutral zone” between an organization’s internal network (the protected side) and a larger network, like the internet. To separate a subnetwork physically, your company may put in boundary control devices (i.e., routers, gateways, firewalls). This can also be done on a cloud network that can be separated from the rest of the network. A DMZ can add an extra layer of security to your company’s local area network (LAN), because an external network node can reach only what is permitted to be accessed in the DMZ. Physical separation might involve a separate network infrastructure, dedicated network equipment with separate LAN segments and a firewall between the internal network and the DMZ segment and a firewall between the DMZ segment in the internet. A logical separation might involve VLAN separation for the DMZ supporting a separate subnet with routing and access controls between subnets.</t>
  </si>
  <si>
    <t>The head of recruiting wants to launch a website to post job openings and allow the public to download an application form. After some discussion, your team realizes it needs to use a router and firewall to create a DMZ to do this. You host the server separately from the company’s internal network and make sure the network has the correct security firewall rules. Your company gets a lot of great candidates for the open jobs, and the company’s internal network is protected.</t>
  </si>
  <si>
    <t>You are setting up the new network for your company, and want to keep the company’s information and resources safe. You make sure to buy a router – a hardware device that routes data from a local area network (LAN) to another network connection – with a built-in firewall, then configure it to limit access to trustworthy sites. Some of your coworkers complain that they cannot get onto certain websites. You explain that the new network blocks websites that are known for spreading malware.</t>
  </si>
  <si>
    <t>Organizations identify systems that are affected by announced software and firmware flaws including potential vulnerabilities resulting from those flaws and report this information to designated personnel with information security responsibilities. Security-relevant updates include patches, service packs, hot fixes, and antivirus signatures. organizations address flaws discovered during security assessments, continuous monitoring, incident response activities, and system error handling. Organizations can take advantage of available resources such as the Common Weakness Enumeration (CWE) database or Common Vulnerabilities and Exposures (CVE) database in remediating flaws discovered in organizational systems. Organization-defined time periods for updating security-relevant software and firmware may vary based on a variety of factors including the criticality of the update (i.e., severity of the vulnerability related to the discovered flaw). Some types of flaw remediation may require more testing than other types of remediation.</t>
  </si>
  <si>
    <t>All software and firmware have potential flaws. Many vendors work to reduce those flaws by releasing vulnerability information and updates to their software and firmware. Organizations should have a process to review relevant vendor newsletters with updates about common problems or weaknesses. After reviewing the information the organization should execute a process called patch management that allows for systems to be updated without adversely affecting the organization. Organizations should also purchase support from their vendors to ensure timely access to updates.</t>
  </si>
  <si>
    <t>You have many responsibilities at your company, including IT. You know that malware, ransomware, and viruses can be a big problem for companies. You make sure to enable all security updates for your software, including the operating system and applications, and purchase the maintenance packages for new hardware and operating systems.</t>
  </si>
  <si>
    <t>Designated locations includes system entry and exit points which may include firewalls, remote access servers, workstations, electronic mail servers, web servers, proxy servers, notebook computers, and mobile devices. Malicious code includes viruses, worms, Trojan horses, and spyware. Malicious code can be encoded in various formats (e.g., UUENCODE, Unicode), contained within compressed or hidden files, or hidden in files using techniques such as steganography. Malicious code can be inserted into systems in a variety of ways including web accesses, electronic mail, electronic mail attachments, and portable storage devices. Malicious code insertions occur through the exploitation of system vulnerabilities. Malicious code protection mechanisms include antivirus signature definitions and reputation-based technologies. A variety of technologies and methods exist to limit or eliminate the effects of malicious code. Pervasive configuration management and comprehensive software integrity controls may be effective in preventing execution of unauthorized code. In addition to commercial off-the-shelf software, malicious code may also be present in custom-built software. This could include logic bombs, back doors, and other types of cyber attacks that could affect organizational missions/business functions. Traditional malicious code protection mechanisms cannot always detect such code. In these situations, organizations rely instead on other safeguards including secure coding practices, configuration management and control, trusted procurement processes, and monitoring practices to help ensure that software does not perform functions other than the functions intended.</t>
  </si>
  <si>
    <t>You can protect your company’s valuable IT system by stopping malicious code at designated locations in your system. Malicious code is program code that purposefully creates an unauthorized function or process that will have a negative impact on the confidentiality, integrity, or availability of an information system. A designated location may be your network device or your computer. Malicious code includes the following, which can be hidden in email, email attachments, and/or web access: 1. Viruses – Programs designed to damage, steel information, change data, send email, show messages, or any combination of these things. 2. Spyware – A program designed to gather information about a person’s activity in secret, and is usually installed without the person knowing when they click on a link. 3. Trojan horse – A type of malware made to look like legitimate/real software, and used by cyber criminals to get access to a company’s systems. By using anti-malware tools you can stop or lessen the impact of malicious code.</t>
  </si>
  <si>
    <t>You are buying a new computer for your small business and want to protect your company’s information from viruses, spyware, etc. You buy and install anti-malware software.</t>
  </si>
  <si>
    <t>Malicious code protection mechanisms include antivirus signature definitions and reputation-based technologies. A variety of technologies and methods exist to limit or eliminate the effects of malicious code. Pervasive configuration management and comprehensive software integrity controls may be effective in preventing execution of unauthorized code in addition to commercial off-the-shelf software. Malicious code may also be present in custom-built software. This could include logic bombs, back doors, and other types of cyber attacks that could affect organizational missions/business functions. Traditional malicious code protection mechanisms cannot always detect such code. In these situations, organizations rely instead on other safeguards including secure coding practices, configuration management and control, trusted procurement processes, and monitoring practices to help ensure that software does not perform functions other than intended.</t>
  </si>
  <si>
    <t>You bought a new computer for your small business. You know that you need to protect your companies information from viruses, spyware, etc. So, you also purchased and installed anti-malware software. You configure the software to automatically update to the latest antivirus code and definitions of all known malware.</t>
  </si>
  <si>
    <t>Periodic scans of organizational systems and real-time scans of files from external sources can detect malicious code. Malicious code can be encoded in various formats(e.g., UUENCODE, Unicode), contained within compressed or hidden files, or hidden in files using techniques such as steganography. Malicious code can be inserted into systems in a variety of ways including web accesses, electronic mail, electronic mail attachments, and portable storage devices. Malicious code insertions occur through the exploitation of system vulnerabilities. Malicious code protection mechanisms include antivirus signature definitions and reputation-based technologies. Many technologies and methods exist to limit or eliminate the effects of malicious code. Pervasive configuration management and comprehensive software integrity controls may be effective in preventing execution of unauthorized code. In addition to commercial off-the-shelf software, malicious code may also be present in custom-built software. This could include logic bombs, back doors, and other types of cyber attacks that could affect organizational missions/business functions. Traditional malicious code protection mechanisms cannot always detect such code. In these situations, organizations rely instead on other safeguards including secure coding practices, configuration management and control, trusted procurement processes, and monitoring practices to help ensure that software does not perform functions other than the functions intended.</t>
  </si>
  <si>
    <t>Companies should use anti-malware software to scan and identify viruses in their computer systems and have a plan for how often scans are conducted. Real-time scans will look at the system whenever new files are downloaded, opened, and saved. Periodic scans check previously saved files against updated malware information.</t>
  </si>
  <si>
    <t>While cleaning up your office, you find your old thumb drive. You are not sure if you should use it. Then you remember something: Your company just purchase anti-malware software that auto updates with the latest antivirus code and definitions of all-known malware. With this in mind, you decide to plug in the thumb drive. The new anti-malware software scans the thumb drive, finds a virus, then deletes the file.</t>
  </si>
  <si>
    <t>You are in charge of IT for your company. You give a username and password to every employee who uses a company computer for their job. No one can use a company computer without a username and a password. You give a username and password only to those employees you know have permission to be on the system. When an employee leaves the company, you disable their username and password immediately.</t>
  </si>
  <si>
    <t>You are in charge of payroll for the company and need access to certain company financial information and systems. You work with IT to set up the system so that when users log on to the company’s network, only those employees you allow can use the payroll applications and access payroll data.  Because of this good access control, your co-workers in the shipping department cannot access information about payroll or paychecks.</t>
  </si>
  <si>
    <t>You help manage IT for your employer.  You and your coworkers are working on a big proposal, and all of you will put in extra hours over the weekend to get it done. Part of the proposal includes CUI. CUI is information that you or your company get from doing work for the federal government. Because CUI is not shared publicly, you remind your coworkers to use their company laptops, not personal laptops or tablets, when working on the proposal over the weekend.</t>
  </si>
  <si>
    <t>You are head of marketing for your company and want to become better known by your customers. So, you decide to start issuing press releases about your company projects. Your company gets CUI from doing work for the federal government. CUI is information that is not shared publicly. Because you recognize the need to control sensitive information, including CUI, you carefully review all information before posting it on the company website or releasing to the public. You allow only certain employees to post to the website.</t>
  </si>
  <si>
    <t>You lead a project with the Department of Defense (DoD) for your small company and want to make sure that all employees working on the project can log onto the company system to see important information about the project. You also want to prevent employees who are not working on the DOD project from being able to access the information. You set up the system so that when an employee logs on, the system uniquely identifies each person, then determines the appropriate level of access.</t>
  </si>
  <si>
    <t>You are in charge of purchasing for your company. You know that some devices, such as laptops, come with a default username and a default password. Last week, your co-worker in the Engineering Department received a laptop with the default username “admin” in default password “admin”. You remind the coworker to be sure to delete the default account details or change the default password to a unique password. You also explain that default passwords are easily found in an internet search engine making it easy for an unauthorized person to gain access to the system.</t>
  </si>
  <si>
    <t>You are moving into a new office. As you pack for the move, you find some of your old CDs in a file cabinet. When you load the CDs into your computer drive you see that one has information about an old project your company did for the department of defense (DOD). Rather than throw the CD in the trash, you make sure it is shredded.</t>
  </si>
  <si>
    <t xml:space="preserve">A portable storage device is a system component that you can insert and remove from a system. You use it to store data or information. Examples of portable storage devices include: floppy disks, compact/digital video disks (CDs/DVDs), flash/thumb drives, external hard disk drives and flash memory cards/drives that contain nonvolatile memory. You can put this practice in place two ways: 1. Set up a policy that describes the usage restrictions of these devices. 2. establish technical means, such as configuring devices to work only when connected to a system to which they can authenticate. </t>
  </si>
  <si>
    <t>Every system has legal information about user privacy and security. A system-use notification banner displays the legal requirements of using the systems. Users are required to click to agree to the displayed requirements of using the system each time they logon to the machine. You can use this implicit agreement in the civil and/or criminal prosecution of an attacker that violates the terms. Discuss legal notification requirements with your organization’s legal counsel. This will ensure that they meet all applicable requirements. You should inform the user that: 1. You may monitor, record, and subject to audit any information system usage. 2. You prohibit unauthorized use of the information system. 3. You may subject unauthorized use to criminal and civil penalties. 4. Use of the information system indicates consent to monitoring and recording.</t>
  </si>
  <si>
    <t>Organizations employ the principle of least privilege for specific duties and authorized accesses for users and processes. The principle of least privilege is applied with the goal of authorized privileges no higher than necessary to accomplish required organizational missions or business functions. Organizations consider the creation of additional processes, roles, and system accounts as necessary, to achieve least privilege. Organizations also apply least privilege to the development, implementation, and operation of organizational systems. Security functions include establishing system accounts, setting events to be logged, setting intrusion detection parameters, and configuring access authorizations (i.e. permissions, privileges). Privileged accounts, including super user accounts, are typically described as system administrator for various types of commercial off-the-shelf operating systems. Restricting privileged accounts to specific personnel or roles prevents day-to-day users from having access to privileged information or functions. Organizations may differentiate in the application of this requirement between allowed privileges for local accounts and for domain accounts provided organizations retain the ability to control system configurations for key security parameters and as otherwise necessary to sufficiently mitigate risk.</t>
  </si>
  <si>
    <t>This requirement applies regardless of whether the logon occurs via a local or network connection. Due to the potential for denial of service, automatic lockouts initiated by systems are, in most cases, temporary and automatically release after a predetermined period established by the organization (i.e. a delay algorithm). If a delay algorithm is selected, organizations may employ different algorithms for different system components based on the capabilities of the respective components. Responses to unsuccessful logon attempts may be implemented at the operating system and application levels.</t>
  </si>
  <si>
    <t>Session locks are temporary actions taken when users stop work and move away from the immediate vicinity of the system but do not want to log out because of the temporary nature of their absences. Session locks are implemented where session activities can be determined, typically at the operating system level (but can also be at the application level). Session locks are not an acceptable substitute for logging out of the system, for example, if organizations require users to log out at the end of the workday. Pattern-hiding displays can include static or dynamic images, for example, patterns used with screen savers, photographic images, solid colors, clock, battery life indicator, or a blank screen, with the additional caveat that none of the images convey controlled unclassified information.</t>
  </si>
  <si>
    <t>Establishing usage restrictions and configuration/connection requirements for wireless access to the system provides criteria for organizations to support wireless access authorization decisions. Such restrictions and requirements reduce the susceptibility to unauthorized access to the system through wireless technologies. Wireless networks use authentication protocols which provide credential protection and mutual authentication.</t>
  </si>
  <si>
    <t xml:space="preserve">Remote access is access to organizational systems by users (or processes acting on behalf of users) communicating through external networks (e.g. the Internet). Remote access methods include dial-up, broadband, and appropriate control (e.g. employing encryption techniques for confidentiality protection), may provide sufficient assurance to the organization that it can effectively treat such connections as internal networks. VPNs with encrypted tunnels can affect the capability to adequately monitor network communications traffic for malicious code. Automated monitoring and control of remote access sessions allows organizations to detect cyber-attacks and help to ensure ongoing compliance with remote access policies by auditing connection activities of remote users on a variety of system components (e.g. servers, workstations, notebook computers, smart phones, and tablets). Organizations often employ encrypted virtual private networks (VPNs) to enhance confidentiality over remote connections. The use of encrypted VPNs does not make the access non-remote; however, the use of VPNs, when adequately provisioned with appropriate control (e.g. employing encryption techniques for confidentiality protection), may provide sufficient assurance to the organization that it can effectively treat such connections as internal networks. VPNs with encrypted tunnels can affect the capability to adequately monitor network communications traffic for malicious code. Automated monitoring and control of remote access sessions allows organizations to detect cyber-attacks and help to ensure ongoing compliance with remote access policies by auditing connection activities of remote users on a variety of system components (e.g. servers, workstations, notebook computers, smart phones, and tablets). </t>
  </si>
  <si>
    <t>Information flow control regulates where information can travel within a system and between systems (versus who can access the information) and without explicit regard to subsequent accesses to that information. Flow control restrictions include the following: keeping export-controlled information from being transmitted in the clear to the Internet; blocking outside traffic that claims to be from within the organization; restricting requests to the Internet that are not from the internal web proxy server; and limiting information transfers between organizations based on data structures and content. Organizations commonly use information flow control policies and enforcement mechanisms to control the flow of information between designated sources and destinations (e.g. networks, individuals, and devices) within systems and between interconnected systems. Flow control is based on characteristics of the information or the information path. Enforcement occurs in boundary protection devices (e.g. gateways, routers, guards, encrypted tunnels, firewalls) that employ rule sets or establish configuration settings that restrict system services, provide a packet-filtering capability based on header information, or message-filtering capability based on message content (e.g. implementing key word searches or using document characteristics). Organizations also consider the trustworthiness of filtering and inspection mechanisms (i.e. hardware, firmware, and software components) that are critical to information flow enforcement. Transferring information between systems representing different security domains with different security policies introduces risk that such transfers violate one or more domain security policies. In such situations, information owners or stewards provide guidance at designated policy enforcement points between interconnected systems. Organizations consider mandating specific architectural solutions when required to enforce specific security policies. Enforcement includes: prohibiting information transfers between interconnected systems (i.e. allowing access only); employing hardware mechanisms to enforce one-way information flows; and implementing trustworthy regrading mechanisms to reassign security attributes and security labels.</t>
  </si>
  <si>
    <t>You should apply the principle of least privilege to all users and processes on all systems. This means you assign the fewest permissions necessary for the user or process to accomplish their business function. Also, you: 1. Restrict user access to only the machines and information needed to fulfill job responsibilities and 2. Limit what system configuration settings users can change, only allowing individuals with a business need to change them.</t>
  </si>
  <si>
    <t>A user with a privileged account can perform more tasks and access more information than a person with a non-privileged account. This means that tasks performed when using the privileged account can have a greater impact on the system. You restrict administrator use of privileged accounts. Only those who perform a function that requires more access have a privileged account. This reduces the risk of unintentional harm to systems and data.</t>
  </si>
  <si>
    <t>Consecutive, unsuccessful logon attempts may indicate malicious activity. You can mitigate these types of attacks by limiting the number of unsuccessful logon attempts. There are many ways to do this. Having three consecutive, unsuccessful logon attempts is a common setting. Organizations should set this number at a level that fits their risk profile. Fewer unsuccessful attempts provide higher security. After the system locks an account, it has several options to unlock it. The most common is to keep the account locked for a predefined time. After that time, the account unlocks. Another option is to keep the account locked until an administrator unlocks it.</t>
  </si>
  <si>
    <t>You are the IT administrator in your organization. You notice that employees leave their offices without locking their computers. Sometimes their screens display sensitive company information. You remind your coworkers to lock their systems when they walk away. You set all machines to lock after five minutes of inactivity.</t>
  </si>
  <si>
    <t>You should base the use of wireless technologies on approved guidelines from management. These guidelines may include the following: 1. Types of devices, such as corporate or privately owned equipment. 2. Configuration requirements of the devices. 3. Authorization requirements before granting such connections.</t>
  </si>
  <si>
    <t>Remote access connections pass through untrusted networks and should therefore not be trusted without proper security controls in place. All remote access should implement approved encryption. This ensures the confidentiality of the data. Check connections to ensure that only authorized users and devices are connecting. Monitoring may include tracking who is accessing the network remotely and what files they are accessing during the remote session.</t>
  </si>
  <si>
    <t>Flow control regulates where and how information can flow. Firewalls and proxy servers can be used to control traffic flow. Typically, organizations will have a firewall between the internal network and the internet. Often multiple firewalls are used inside a network to create zones to separate sensitive data, business units or user groups. Proxy servers can be used to break the connection between multiple networks. All traffic entering or leaving a network is intercepted by the proxy, preventing direct access between networks. This can have security and performance benefits. Additionally, organizations should ensure that all sensitive information is encrypted before being transmitted over the internet.</t>
  </si>
  <si>
    <t>The documentation of practices enables an organization to execute the CMMC practices in a repeatable manner and to achieve expected outcomes, establishing a foundation for continuous improvement. Organizations build their cybersecurity practices by documenting them, then practicing them as documented. In other words, “Say what you do; do what you say.” The level of detail of a documented practice can vary from a handwritten desk procedure to a formal organizational standard operating procedure that is managed and controlled. It is up to the organization to determine how they will document their CMMC practices.</t>
  </si>
  <si>
    <t>Have a policy that covers the scope of Access Control practices.</t>
  </si>
  <si>
    <t>Document the CMMC practices to implement the Access Control policy.</t>
  </si>
  <si>
    <t>Use a combination of authentication and encryption methods to protect the access to wireless networks. Authenticating users to a Wireless Access Point can be done in numerous ways. One approach uses shared key authentication based on a Pre-Shared Key. Another possibility uses Network Extensible Authentication Protocol (EAP) based on an authentication server (such as a Remote Authentication Dial-In User Service (RADIUS) server) and a mechanism to enforce port-based network access control. Open authentication should not be used because it authenticates any user, and at best, logs the MAC address, which is easily spoofed.</t>
  </si>
  <si>
    <t>A remote access session involves logging in to the organization’s network from a remote location such as home or an alternate work site. This remote access session must be secured using FIPS-validated cryptography to provide confidentiality and prevent anyone from capturing session information exchanges.</t>
  </si>
  <si>
    <t>Cryptographic standards include FIPS-validated cryptography and NSA-approved cryptography.</t>
  </si>
  <si>
    <t>A company must avoid situations in which conflicts of interest or even lack of knowledge can create security problems. This can be accomplished by splitting important duties and tasks between employees in order to reduce intentional or unintentional execution of malicious activities, when those involved are not colluding. This allows the organization to minimize employees’ fraud, abuse and errors. Summarizing, no one person should be in charge of an entire critical task from beginning to end.</t>
  </si>
  <si>
    <t>Without the separation of duties security controls can easily be bypassed. By separating duties between individuals you can reduce the risk of malevolent activity.</t>
  </si>
  <si>
    <t>Your company enables TLS encryption for its remote VPN connections.</t>
  </si>
  <si>
    <t>Your company has over 50 employees at its office. You decide to setup WPA2 Enterprise with your Active Directory server. Employees are automatically authenticated to the network on their work computers without having to use a separate password to get on the network.</t>
  </si>
  <si>
    <t>By limiting privileged functions such as being able to change system settings, modify logs, and install software you reduce cyber risk. By capturing logs on the execution of privileged functions you can identify policy violations and malicious activity.</t>
  </si>
  <si>
    <t>Only employees responsible for administering, securing, and auditing your systems should have privileged accounts. All other employees should be given non-privileged accounts. Configure your systems to collect logs on the execution of privileged functions such as changes to system settings and the installation of software.</t>
  </si>
  <si>
    <t>Most of your employees only need to use email and Microsoft office software to complete their assigned duties. These do not require them to execute privileged functions such as installing software or changing system settings. As a result, you revoke their local admin rights.</t>
  </si>
  <si>
    <t>By automatically terminating sessions you reduce the risk of an attacker gaining access to a user's session.</t>
  </si>
  <si>
    <t>Define a condition when user sessions are automatically terminated. An example is terminating a session after one hour of inactivity. Apply this policy to your system where feasible. Examples include terminating RDP sessions and SSH sessions after 1 hour of inactivity. Automatically terminating VPN sessions is also a good idea.</t>
  </si>
  <si>
    <t>Mobile devices that don't meet your organization's security requirements can pose security risks. By enrolling devices into your MDM solution that want to connect to your network you can force them to meet your security requirements.</t>
  </si>
  <si>
    <t>Document a set of requirements that mobile devices need to meet before they connect to your network. Mobile devices refer to phones and tablets. Use a mobile device management (MDM) system to enforce your mobile device security requirements. This would apply to both company owned devices and employee owned personal devices. If an employee does not want to register with your mobile device management system then do not grant their device access to your network.</t>
  </si>
  <si>
    <t>A user wants to connect his smart phone to the network. He is unable to do so unless he enrolls in your mobile device management solution. After enrolling special security settings defined by your company are applied to his smart phone.</t>
  </si>
  <si>
    <t>By restricting which admins can conduct admin tasks remotely (e.g. via VPN connection) you are reducing the probability of an attacker being able to use a compromised account to access your systems and access security relevant information.</t>
  </si>
  <si>
    <t>To meet this security requirement your company prevents admins from connecting to your corporate network via VPN using their admin accounts. If they need to carry out privileged functions they must be onsite. The only exception to the rule is allowing members of the help desk to connect to workstations using a desktop support tool.</t>
  </si>
  <si>
    <t>Devices such as smart phones, tablets, and laptops can easily be transported. As a result they can not be protected by your facilities physical security controls. By encrypting mobile devices you can protect the confidentiality of CUI stored on them.</t>
  </si>
  <si>
    <t>Your employees like to access your company email (Office 365 Outlook) on their personal smart phones. Their emails often contain CUI. To ensure that the CUI is encrypted you force their personal smart phones to be encrypted before they can setup company email on their phone. You accomplish this through the Office 365 exchange admin panel.</t>
  </si>
  <si>
    <t>Make sure the Access Control practices are thoroughly planned and adequately resourced.</t>
  </si>
  <si>
    <t>An Access Control policy documents the process of granting or denying specific requests to: 1) obtain and use information and related information processing services; and 2) enter specific physical facilities (e.g., federal buildings, military establishments, border crossing entrances).</t>
  </si>
  <si>
    <t>An employee at your company incorrectly entered his password three times in a row, resulting in his account being locked. He submits a help desk ticket requesting an account unlock. Your IT staff asks him to wait 5 minutes for the account to unlock. 5 minutes later he has remembered his password and is able to log in.</t>
  </si>
  <si>
    <t>The system administrator has decided to revoke local admin rights from the majority of her company's employees. This is because they do not need admin rights to complete their assigned work. Their work generally includes responding to emails and creating word documents. Because admin rights were revoked they can no longer change important settings on their workstations. They can not install software without the Administrator's permission either.</t>
  </si>
  <si>
    <t>By policy, your company has banned the use of portable storage devices on external systems. An employee at your company needs to give a presentation at a client site. Due to technical restrictions at the client site he needs to present his power point slides off of a USB thumb drive. He reaches out to your security officer and receives permission to use a USB thumb drive to give his presentation. He is provided with an encrypted USB thumb drive to use for the presentation.</t>
  </si>
  <si>
    <t>Before an employee logs into their workstation they must click accept on your company's system use notification.</t>
  </si>
  <si>
    <t>A system administrator has one user account (adoe) and it has domain admin privileges thus making it a privileged account. She uses this account for everything from checking emails to installing software for users. To meet her new CMMC requirements, domain admin rights are revoked from her account (adoe) and given to another admin account created for her (adoe2). Going forward, she only uses her admin account when required.</t>
  </si>
  <si>
    <t>An employee at your company attempts to connect his personal laptop to your WiFi network. Because you have configured 802.1X authentication for your corporate network he is unable to connect his personal device to it.</t>
  </si>
  <si>
    <t>An employee at your company is working from home. He logs into his company provided computer and then signs into the VPN via the client installed on his computer. His VPN connection is encrypted and passes through your intrusion detection system before entering your network.</t>
  </si>
  <si>
    <t>By limiting the number of access points for remote connections you can reduce your company's attack surface.</t>
  </si>
  <si>
    <t>A system administrator who manages the IT systems at her company's headquarters and two overseas offices. Each office has its own VPN setup to allow access to the resources on their networks. To better monitor VPN connections, she routes all VPN connections through the intrusion detection system at her company's headquarters.</t>
  </si>
  <si>
    <t>You setup a firewall on your network. This prevents traffic from flowing directly from your internal network to the internet. Your firewall analyzes traffic and only allows authorized traffic through.</t>
  </si>
  <si>
    <t>An IT asset management (also known as ITAM) policy is the written process of ensuring an organization’s assets are accounted for, deployed, maintained, upgraded, and disposed of when the time comes.</t>
  </si>
  <si>
    <t>Document the CMMC practices to implement the Asset Management policy.</t>
  </si>
  <si>
    <t>Have a policy that covers the scope of Asset Management practices.</t>
  </si>
  <si>
    <t xml:space="preserve">Establish procedures for handling CUI. Procedures should include how to categorize data as CUI and how to provide and enforce access control for CUI. It also includes guidance on how to receive, transmit, store, and destroy CUI. The procedures should account for both physical and digital CUI. </t>
  </si>
  <si>
    <t xml:space="preserve">The organization should define procedures for the proper handling of CUI. These procedures typically involve establishing controls to protect and sustain sensitive information. </t>
  </si>
  <si>
    <t>Examples of controls an organization may implement through data handling procedures include policies (data categorization, protection, disposal, backup), access controls for data, regular backups and physical security protections.</t>
  </si>
  <si>
    <t>Make sure the Asset Management practices are thoroughly planned and adequately resourced.</t>
  </si>
  <si>
    <t>Awareness training focuses user attention on security. You can use several techniques to do this: 1. Instructor or online training, 2. Security awareness campaigns, 3. Posters and email advisories and notices to employees. There is an important distinction between awareness training and role-based training. Awareness training provides general security training to influence user behavior. Role-based training focuses on the knowledge, skills, and abilities needed to complete a specific job.</t>
  </si>
  <si>
    <t>Provide security awareness training to your employees and persons using your systems. Security awareness training can be given via instructor or online training. Security awareness training should cover important security policies and common cyber threats. Occasionally send security awareness/tip emails to employees.</t>
  </si>
  <si>
    <t>Organizations determine the content and frequency of security awareness training and security awareness techniques based on the specific organizational requirements and the systems to which personnel have authorized access. The content includes a basic understanding of the need for information security and user actions to maintain security and to respond to suspected security incidents. The content also addresses awareness of the need for operations security. Security awareness techniques include: formal training; offering supplies inscribed with security reminders; generating email advisories or notices from organizational officials; displaying logon screen messages; displaying security awareness posters; and conducting information security awareness events.</t>
  </si>
  <si>
    <t>Organizations determine the content and frequency of security training based on the assigned duties, roles, and responsibilities of individuals and the security requirements of organizations and the systems to which personnel have authorized access. In addition, organizations provide system developers, enterprise architects, security architects, acquisition/procurement officials, software developers, system developers, systems integrators, system/network administrators, personnel conducting configuration management and auditing activities, personnel performing independent verification and validation, security assessors, and other personnel having access to system-level software, security-related technical training specifically tailored for their assigned duties. Comprehensive role-based training addresses management, operational, and technical roles and responsibilities covering physical, personnel, and technical controls. Such training can include policies, procedures, tools, and artifacts for the security roles defined. Organizations also provide the training necessary for individuals to carry out their responsibilities related to operations and supply chain security within the context of organizational information security programs.</t>
  </si>
  <si>
    <t>Provide additional training to staff who are responsible for carrying out security and system administration tasks. The training is meant to help them learn the skills needed to accomplish their assigned duties. Training can be in the form of courses or by requiring staff to hold professional certifications.</t>
  </si>
  <si>
    <t>A system administrator is responsible for administering your company's security information event management (SIEM) solution. Management pays for her to go to a course on SIEM and earn a SIEM certification.</t>
  </si>
  <si>
    <t>Document the Awareness and Training program</t>
  </si>
  <si>
    <t>A company should record the types of training, frequency of training and record employee attendance. Training should be role based.</t>
  </si>
  <si>
    <t>Have a policy that covers the entire scope of the Awareness and Training plan.</t>
  </si>
  <si>
    <t>Security awareness training is a formal process for educating employees about computer security.</t>
  </si>
  <si>
    <t>An insider threat is an employee or contractor that is authorized for computing or network activities, but conducts malicious activity with that access. The insider threat security awareness training focuses on recognizing employee behaviors and characteristics that might be indicators of an insider threat and knowing the guidelines and procedures on how to handle and report it. Training for managers will provide guidance on observing team members to identify all potential threat indicators, while training for general employees will be slightly different and provide guidance for focusing on a smaller number of indicators. While all the indicators are important, general employees may be on different teams and knowledge of their job dissatisfaction or requests for information not required for adequate job performance is unknown. In other words, it is important to tailor the training for specific roles rather than having the same training program for everyone.</t>
  </si>
  <si>
    <t>Potential indicators and possible precursors of insider threat include behaviors such as: inordinate, long-term job dissatisfaction; attempts to gain access to information that is not required for job performance; unexplained access to financial resources; bullying or sexual harassment of fellow employees; workplace violence; and other serious violations of the policies, procedures, directives, rules, or practices of organizations. Security awareness training includes how to communicate employee and management concerns regarding potential indicators of insider threat through appropriate organizational channels in accordance with established organizational policies and procedures. Organizations may consider tailoring insider threat awareness topics to the role (e.g. training for managers may be focused on specific changes in behavior of team members, while training for employees may be focused on more general observations).</t>
  </si>
  <si>
    <t>You need to capture information in audit logs. This ensures that you can trace the actions you audit to a specific user. This may include capturing information from users, including: 1. user IDs, 2. Source and destination addresses, and 3. time stamps. Such information helps track actions to an individual.</t>
  </si>
  <si>
    <t>A system administrator wants to determine which users are connecting to her network via the VPN. To accomplish this she configures her VPN to capture the following information: Username, computer/machine name, time stamp, source and destination IP address. Using the above logs she can trace VPN connections back to a specific individual.</t>
  </si>
  <si>
    <t>A system administrator wants to capture important logs on her company's Windows 10 workstations. She is doing this so that in the event of a security incident she can conduct an investigation. She decides to implement the audit log settings recommended in DISA's Windows 10 security technical implementation guide (STIG).</t>
  </si>
  <si>
    <t>If a security incident occurs on your systems you will need to investigate it. To effectively investigate you will need to review audit logs. This can only be done if your systems are configured to keep important system and security logs. If you are unsure of what to capture you can use DISA STIGs as guidance.</t>
  </si>
  <si>
    <t>An event is any observable occurrence in a system, which includes unlawful or unauthorized system activity. Organizations identify event types for which a logging functionality is needed as those events which are significant and relevant to the security of systems and the environments in which those systems operate to meet specific and ongoing auditing needs. Event types can include password changes, failed logons or failed accesses related to systems, administrative privilege usage, or third-party credential usage. In determining event types that require logging, organizations consider the monitoring and auditing appropriate for each of the CUI security requirements. Monitoring and auditing requirements can be balanced with other system needs. For example, organizations may determine that systems must have the capability to log every file access both successful and unsuccessful, but not activate that capability except for specific circumstances due to the potential burden on system performance. Audit records can be generated at various levels of abstraction, including at the packet level as information traverses the network. Selecting the appropriate level of abstraction is a critical aspect of an audit logging capability and can facilitate the identification of root causes to problems. Organizations consider in the definition of event types, the logging necessary to cover related events such as the steps in distributed, transaction-based processes (e.g. processes that are distributed across multiple organizations) and actions that occur in service-oriented or cloud-based architectures. Audit record content that may be necessary to satisfy this requirement includes time stamps, source and destination addresses, user or process identifiers, event descriptions, success or fail indications, filenames involved, and access control or flow control rules invoked. Event outcomes can include indicators of event success or failure and event-specific results (e.g. the security state of the system after the event occurred). Detailed information that organizations may consider in audit records includes full text recording of privileged commands or the individual identities of group account users. Organizations consider limiting the additional audit log information to only that information explicitly needed for specific audit requirements. This facilitates the use of audit trails and audit logs by not including information that could potentially be misleading or could make it more difficult to locate information of interest. Audit logs are reviewed and analyzed as often as needed to provide important information to organizations to facilitate risk-based decision making.</t>
  </si>
  <si>
    <t>Audit logging process failures include software and hardware errors, failures in the audit record capturing mechanisms, and audit record storage capacity being reached or exceeded. This requirement applies to each audit record data storage repository (i.e. distinct system component where audit records are stored), the total audit record storage capacity of organizations (i.e. all audit record data storage repositories combined), or both.</t>
  </si>
  <si>
    <t>No further explanation given</t>
  </si>
  <si>
    <t>Audit information includes all information (e.g. audit records, audit log settings, and audit reports) needed to successfully audit system activity. Audit logging tools are those programs and devices used to conduct audit and logging activities. This requirement focuses on the technical protection of audit information and limits the ability to access and execute audit logging tools to authorized individuals. Physical protection of audit information is addressed by media protection and physical and environmental protection requirements.</t>
  </si>
  <si>
    <t>Make sure the Audit and Accountability practices are thoroughly planned and adequately resourced.</t>
  </si>
  <si>
    <t>Make sure the Configuration Management practices are thoroughly planned and adequately resourced.</t>
  </si>
  <si>
    <t>Make sure the Identification and Authentication practices are thoroughly planned and adequately resourced.</t>
  </si>
  <si>
    <t>Make sure the Incident Response practices are thoroughly planned and adequately resourced.</t>
  </si>
  <si>
    <t>Make sure the Maintenance practices are thoroughly planned and adequately resourced.</t>
  </si>
  <si>
    <t>Make sure the Physical Protection practices are thoroughly planned and adequately resourced.</t>
  </si>
  <si>
    <t>Make sure the System and Communications Protection practices are thoroughly planned and adequately resourced.</t>
  </si>
  <si>
    <t>Make sure the System and Information Integrity practices are thoroughly planned and adequately resourced.</t>
  </si>
  <si>
    <t>To keep accurate audit records your systems must keep accurate time. Over time, systems clocks become inaccurate. By configuring your systems to sync with an authoritative time server (e.g. NIST Time Servers) you can prevent this.</t>
  </si>
  <si>
    <t>A system administrator's network has several servers including a time server, network devices, and dozens of workstations. The systems on his network are already synced to his time server however the time given by the time server is about 15 seconds behind. To resolve this, he syncs his time server with a NIST time server.</t>
  </si>
  <si>
    <t>Organizations should periodically review logged events that identify possible security incidents, and the organization should update the list of events that need to be logged as necessary. Non-security events that should have logging requirements reviewed include 1) logging all installed software on endpoints to identify license irregularities or 2) logging connections to a VPN server or load balancer to manage capacity and quality of service.</t>
  </si>
  <si>
    <t>You found unauthorized software on a user's workstation. The user has denied installing. You review the system logs and can't find any logs indicating who installed the software. To prevent this from occurring in the future you update the logs your workstations collect to include Windows event IDs for software installation.</t>
  </si>
  <si>
    <t>You use a syslog server to capture the logs from all of your servers, workstations, and firewall. You receive an alert that the syslog server's hard drive is nearing capacity. If it reaches full capacity it will no longer capture new logs. To avoid this you save the old logs on another hard drive to clear space on the server.</t>
  </si>
  <si>
    <t>To collect logs into a central repository your company has setup a syslog server. You forward logs from your active directory server, network devices, and other servers to it.</t>
  </si>
  <si>
    <t>Audit information is a critical record of what events occurred, the source of the events, and the outcomes of the events; this information needs to be protected. This protection starts with ensuring proper configuration of logging to ensure proper space for the needed log retention. The logs must also be properly secured so that the information may not be modified or deleted, either intentionally or unintentionally. Only those with a legitimate need-to-know should have access to audit information, whether that information is being accessed directly from logs or from audit tools.</t>
  </si>
  <si>
    <t>Organizations should restrict access to audit logging functions to a limited number of privileged users that can modify audit logs and audit settings. There are three classes of users: general users, privileged users, and audit managers. General users should not be granted permissions to perform audit management. All audit managers should come from the set of privileged users, but only a small subset of privileged users will be given audit management responsibilities. Functions performed by privileged users must be distinctly separate from the functions performed by users who have audit-related responsibilities to reduce the potential of fraudulent activities by privileged users not being detected or reported.</t>
  </si>
  <si>
    <t>One of your employee's accounts was taken over by an attacker. You disable the account to prevent the attacker from causing further damage. Using your SIEM, you review audit logs from various systems and are able to determine other systems the attacker was able to access with the compromised account.</t>
  </si>
  <si>
    <t>Organizations must review, analyze, and report audit records to help detect and respond to security incidents in a timely manner for the purpose of investigation and corrective actions. Collection of audit logs into one or more central repositories (per AM.3.048) facilitates correlated review. Small organizations may be able to accomplish this manually. Larger organizations will use an automated system for analysis that does correlation of log information across the entire enterprise and supports the use of centralized intel feeds. By centralizing intel feeds, subscription costs should be reduced and the effectiveness of the analysis should be increased. Some organizations may want to orchestrate the entire analysis process which includes the use of APIs for collection, correlation, and the automation of responses based on programed rulesets.</t>
  </si>
  <si>
    <t>The policy can be included as part of the general information security policy for organizations or conversely, can be represented by multiple policies reflecting the complex nature of certain organizations. The procedures can be established for the security program in general and for particular information systems, if needed. The organizational risk management strategy is a key factor in establishing policy and procedures.</t>
  </si>
  <si>
    <t xml:space="preserve">This control addresses the establishment of policy and procedures for the effective implementation of selected security controls and control enhancements in the AU family. Policy and procedures reflect applicable federal laws, Executive Orders, directives, regulations, policies, standards, and guidance. Security program policies and procedures at the organization level may make the need for system-specific policies and procedures unnecessary. </t>
  </si>
  <si>
    <t>Have a policy that covers the entire scope of the Audit and Accountability plan.</t>
  </si>
  <si>
    <t>Document the Audit and Accountability policy.</t>
  </si>
  <si>
    <t>Build and configure systems from a known, secure, and approved configuration baseline. This includes: 1. Documenting the software and configuration settings of a system, 2. Placement within the network and 3. Other specifications as required by the organization. An effective cybersecurity program depends on system and component configuration and management.</t>
  </si>
  <si>
    <t>You should customize organizational systems. To do this, remove non-essential applications and disable services not needed. Systems come with many unnecessary applications and settings enabled by default. Disable unnecessary software and services. These include unused ports and protocols. Leave only the fewest capabilities necessary for the systems to operate effectively.</t>
  </si>
  <si>
    <t>Security-related configuration settings should be customized and included as part of an organization’s baseline configurations for all information systems. These configuration settings should satisfy the organization’s security requirements and changes or deviations to the security settings should be documented. Organizations should document the Security-related configuration settings and apply them to all systems once tested and approved. The configuration settings should reflect the most restrictive settings that are appropriate for the system. This ensures that information security is an integral part of an organization’s configuration management process.</t>
  </si>
  <si>
    <t>You should track, review, and approve changes before committing to production. Changes to computing environments can create unintended and unforeseen issues. They can affect the security and availability of the systems. Organizations should hold regular meetings about changes. Relevant experts should review and approve proposed changes. They should discuss potential impacts, before the organization puts the changes in place. Relevant items include changes to the physical environment and to the system hosted within it.</t>
  </si>
  <si>
    <t>You should analyze the potential security impact of changes before implementing them. Changes to complex environments can cause unforeseen problems to systems and environments. You should perform an analysis that focuses on the security impact of changes. This can uncover potential problems before you implement the change. By doing so, you can help mitigate unforeseen problems.</t>
  </si>
  <si>
    <t>Define, identify, and document qualified individuals authorized to have access and make physical and logical changes to the organization’s hardware, software, software libraries or firmware components. Control of configuration management activities may involve: 1. Physical access control which prohibits unauthorized users from gaining physical access to an asset (e.g., requiring a special key card to enter a server room), 2. Logical access control which prevents unauthorized users from logging onto a system to make configuration changes (e.g., requiring specific credentials for modifying configuration settings, patching software, or updating software libraries), 3. Workflow automation in which configuration management workflow rules define human tasks and data or files are routed between people authorized to do configuration management based on pre-defined business rules (e.g., passing an electronic form to a manager requesting approval of configuration change made by an authorized employee), 4. An abstraction layer for configuration management that requires changes be made from an external system through constrained interface (e.g., software updates can only be made from a patch management system with a specific IP address), and 5. Utilization of a configuration management change window (e.g., software updates are only allowed between 8:00 AM and 10:00 AM or between 6:00PM and 8:00PM).</t>
  </si>
  <si>
    <t>Organizations should determine their blacklisting or whitelisting policy and configure the system to manage software that is allowed to run. Blacklisting or deny-by-exception allows all software to run except if on an unauthorized software list. Whitelisting or permit-by-exception does not allow any software to run except if on an authorized software list. The stronger policy of the two is whitelisting.</t>
  </si>
  <si>
    <t>A system administrator has established a baseline configuration for her company's Windows workstations. She documents the software to be installed on them and which DISA STIG security settings to apply to the system. Every time she configures a Windows workstation she follows her established baseline configuration.</t>
  </si>
  <si>
    <t>A system administrator conducts an audit of her company's workstations and discovers that several users have installed video games on their computers. She uninstalls the games and any other non-essential software from the workstations.</t>
  </si>
  <si>
    <t>An end user attempts to install a game onto his company workstation. He is prompted for an admin password. Because he is not an admin he is unable to install the game. The user asks a system administrator to install it. She informs him that only approved software may be installed.</t>
  </si>
  <si>
    <t>You deployed DISA STIG configuration settings to your organization’s Windows 10 workstations. A developer complains that the changes have interfered with his dev environment on his computer. He is unable to complete his work. You identify the incompatible setting, document it. You then document a business justification for not applying it to developer laptops. Management approves the change and you remove the setting from his computer.</t>
  </si>
  <si>
    <t>A system administrator wants to uninstall the anti-malware software from her company's file server. He wants to do this because the anti-malware software is consuming RAM on the server. He proposes this change to the change control board. The board rejects the proposal because it would have negative impacts on security. The board tells him to upgrade the RAM on the server instead of uninstalling the anti-malware software.</t>
  </si>
  <si>
    <t>Baseline configurations are documented, formally reviewed, and agreed-upon specifications for systems or configuration items within those systems. Baseline configurations serve as a basis for future builds, releases, and changes to systems. Baseline configurations include information about system components (e.g. standard software packages installed on workstations, notebook computers, servers, network components, or mobile devices; current version numbers and update and patch information on operating systems and applications; and configuration settings and parameters), network topology, and the logical placement of those components within the system architecture. Baseline configurations of systems also reflect the current enterprise architecture. Maintaining effective baseline configurations requires creating new baselines as organizational systems change over time. Baseline configuration maintenance includes reviewing and updating the baseline configuration when changes are made based on security risks and deviations from the established baseline configuration, Organizations can implement centralized system component inventories that include components from multiple organizational systems. In such situations, organizations ensure that the resulting inventories include system-specific information required for proper component accountability (e.g. system association, system owner). Information deemed necessary for effective accountability of system components includes hardware inventory specifications, software license information, software version numbers, component owners, and for networked components or devices, machine names and network addresses. Inventory specifications include manufacturer, device type, model, serial number, and physical location.</t>
  </si>
  <si>
    <t>Systems can provide a wide variety of functions and services. Some of the functions and services routinely provided by default, may not be necessary to support essential organizational missions, functions, or operations. It is sometimes convenient to provide multiple services from single system components. However, doing so increases risk over limiting the services provided by any one component. Where feasible, organizations limit component functionality to a single function per component. Organizations review functions and services provided by systems or components of systems, to determine which functions and services are candidates for elimination. Organizations disable unused or unnecessary physical and logical ports and protocols to prevent unauthorized connection of devices, transfer of information, and tunneling. Organizations can utilize network scanning tools, intrusion detection and prevention systems, and end-point protections such as firewalls and host-based intrusion detection systems to identify and prevent the use of prohibited functions, ports, protocols, and services.</t>
  </si>
  <si>
    <t>Configuration settings are the set of parameters that can be changed in hardware, software, or firmware components of the system that affect the security posture or functionality of the system. Information technology products for which security-related configuration settings can be defined include mainframe computers, servers, workstations, input and output devices (e.g. scanners, copiers, and printers), network components (e.g. firewalls, routers, gateways, voice and data switches, wireless access points, network appliances, sensors), operating systems, middleware, and applications. Security parameters are those parameters impacting the security state of systems including the parameters required to satisfy other security requirements. Security parameters include: registry settings; account, file, directory permission settings; and settings for functions, ports, protocols, and remote connections. Organizations establish organization-wide configuration settings and subsequently derive specific configuration settings for systems. The established settings become part of the systems configuration baseline. Common secure configurations (also referred to as security configuration checklists, lockdown and hardening guides, security reference guides, security technical implementation guides) provide recognized, standardized, and established benchmarks that stipulate secure configuration settings for specific information technology platforms/products and instructions for configuring those system components to meet operational requirements. Common secure configurations can be developed by a variety of organizations including information technology product developers, manufacturers, vendors, consortia, academia, industry, federal agencies, and other organizations in the public and private sectors.</t>
  </si>
  <si>
    <t>Tracking, reviewing, approving/disapproving, and logging changes is called configuration change control. Configuration change control for organizational systems involves the systematic proposal, justification, implementation, testing, review, and disposition of changes to the systems, including system upgrades and modifications. Configuration change control includes changes to baseline configurations for components and configuration items of systems, changes to configuration settings for information technology products (e.g. operating systems, applications, firewalls, routers, and mobile devices), unscheduled and unauthorized changes, and changes to remediate vulnerabilities. Processes for managing configuration changes to systems include Configuration Control Boards or Change Advisory Boards that review and approve proposed changes to systems. For new development systems or systems undergoing major upgrades, organizations consider including representatives from development organizations on the Configuration Control Boards or Change Advisory Boards. Audit logs of changes include activities before and after changes are made to organizational systems and the activities required to implement such changes.</t>
  </si>
  <si>
    <t>Organizational personnel with information security responsibilities (e.g. system administrators, system security officers, system security managers, and systems security engineers) conduct security impact analyses. Individuals conducting security impact analyses possess the necessary skills and technical expertise to analyze the changes to systems and the associated security ramifications. Security impact analysis may include reviewing security plans to understand security requirements and reviewing system design documentation to understand the implementation of controls and how specific changes might affect the controls. Security impact analyses may also include risk assessments to better understand the impact of the changes and to determine if additional controls are required.</t>
  </si>
  <si>
    <t>Any changes to the hardware, software, or firmware components of systems can potentially have significant effects on the overall security of the systems. Therefore, organizations permit only qualified and authorized individuals to access systems for purposes of initiating changes, including upgrades and modifications. Access restrictions for change also include software libraries. Access restrictions include physical and logical access control requirements, workflow automation, media libraries, abstract layers (e.g. changes implemented into external interfaces rather than directly into systems), and change windows (e.g. changes occur only during certain specified times). In addition to security concerns, commonly-accepted due diligence for configuration management includes access restrictions as an essential part in ensuring the ability to effectively manage the configuration.</t>
  </si>
  <si>
    <t xml:space="preserve">The process used to identify software programs that are not authorized to execute on systems is commonly referred to as blacklisting. The process used to identify software programs that are authorized to execute on systems is commonly referred to as whitelisting. Whitelisting is the stronger of the two policies for restricting software program execution. In addition to whitelisting, organizations consider verifying the integrity of whitelisted software programs using, for example, cryptographic checksums, digital signatures, or hash functions. Verification of whitelisted software can occur either prior to execution or at system startup. </t>
  </si>
  <si>
    <t>Document the Configuration Management policy.</t>
  </si>
  <si>
    <t>Have a policy that covers the entire scope of the Configuration Management plan.</t>
  </si>
  <si>
    <t>This control addresses the establishment of policy and procedures for the effective implementation of selected security controls and control enhancements in the CM family. Policy and procedures reflect applicable federal laws, Executive Orders, directives, regulations, policies, standards, and guidance. Security program policies and procedures at the organization level may make the need for system-specific policies and procedures unnecessary. The policy can be included as part of the general information security policy for organizations or conversely, can be represented by multiple policies reflecting the complex nature of certain organizations. The procedures can be established for the security program in general and for particular information systems, if needed. The organizational risk management strategy is a key factor in establishing policy and procedures.</t>
  </si>
  <si>
    <t>The System Administrator is responsible for deploying operating system updates. She has successfully tested her operating system updates. She then receives approval from management to deploy them during the documented "change window". IT standard operating procedures state that operating system updates may only be deployed on the last Friday of the month between 5:00 PM and 8:00 PM.</t>
  </si>
  <si>
    <t>You have a web server that has several nonessential ports open. You work with your system administrator to only leave the essential ports open.</t>
  </si>
  <si>
    <t>Password complexity means using different types of characters as well as a specified number of characters. These include numbers, lowercase and uppercase letters, and symbols. Define the lowest level of password complexity required. Enforce this rule for all passwords.</t>
  </si>
  <si>
    <t>Individuals may not reuse passwords for a defined period of time and a set number of passwords generated.</t>
  </si>
  <si>
    <t>All passwords must be cryptographically protected in a one-way function for storage and transmission. This type of protection changes passwords into another form, or a hashed password. A one-way transformation makes it impossible to turn the hashed password back into the original password.</t>
  </si>
  <si>
    <t>A password is a type of authentication information. When users enter this information, the system displays a symbol, such as an asterisk. This prevents others from seeing the actual characters. The organization should obscure feedback based on a defined policy. For example, smaller devices may briefly show characters before obscuring.</t>
  </si>
  <si>
    <t>Implement a combination of two or more factors of authentication to verify privileged account holders’ identity regardless of how the user is accessing the account. Implement a combination of two or more factors for non-privileged users requiring network access. These factors include: 1. Something you know (e.g., password/PIN), 2. Something you have (e.g., token), and 3. Something you are (e.g., biometrics).</t>
  </si>
  <si>
    <t>When insecure protocols are used for access to computing resources there is the potential for an adversary to perform a man-in-the-middle attack and capture the information that permitted a staff member to login. As part of a defense-in-depth strategy it is important to use mechanisms that are resilient to the adversary reusing the captured information and gaining access to the computing resources.</t>
  </si>
  <si>
    <t>Identifiers uniquely associate a user ID to an individual, group, role or device. Establish guidelines and implement mechanisms to prevent identifiers from being reused for the period of time established by the organization in the policy.</t>
  </si>
  <si>
    <t>Identifiers are uniquely associated with an individual, group, role or device. An inactive identifier is one that has not been used for a certain period of time. For example, a user account may be needed for a certain time to allow for transition of business processes to existing or new staff. Once use of the identifier is no longer necessary it should be disabled and marked for deletion based on policy. Failure to maintain awareness of accounts that are no longer needed yet still active could be used by an adversary to exploit IT services.</t>
  </si>
  <si>
    <t xml:space="preserve">Cryptographically-protected passwords use salted one-way cryptographic hashes of passwords. </t>
  </si>
  <si>
    <t>Multifactor authentication requires the use of two or more different factors to authenticate. The factors are defined as something you know (e.g. password, personal identification number [PIN]); something you have (e.g. cryptographic identification device, token); or something you are (e.g. biometric). Multifactor authentication solutions that feature physical authenticators include hardware authenticators providing time-based or challenge-response authenticators and smart cards. In addition to authenticating users at the system level (i.e. at logon), organizations may also employ authentication mechanisms at the application level, when necessary, to provide increased information security. Access to organizational systems is defined as local access or network access. Local access is any access to organizational systems by users (or processes acting on behalf of users) where such access is obtained by direct connections without the use of networks. Network access is access to systems by users (or processes acting on behalf of users) where such access is obtained through network connections (i.e. nonlocal accesses). Remote access is a type of network access that involves communication through external networks. The use of encrypted virtual private networks for connections between organization-controlled and non-organization controlled endpoints may be treated as internal networks with regard to protecting the confidentiality of information.</t>
  </si>
  <si>
    <t>A user needs to set a new password for his account. He enters a password that he used earlier in the year. Because of his organization's password reuse policy he receives an error message and is forced to come up with a new password.</t>
  </si>
  <si>
    <t>Your company's systems use active directory for authentication. Active directory stores passwords as one-way hashes and transmits them in an encrypted format.</t>
  </si>
  <si>
    <t>You use active directory to manage user accounts for your systems. As a result, most access to your systems occurs over the network. To protect these accounts you use multifactor authentication.</t>
  </si>
  <si>
    <t>Document the Identification and Authentication policy.</t>
  </si>
  <si>
    <t>Organizational users include employees or individuals that organizations deem to have equivalent status of employees (e.g., contractors, guest researchers). This control applies to all accesses other than: (i) accesses that are explicitly identified and documented in AC-14; and (ii) accesses that occur through authorized use of group authenticators without individual authentication. Organizations may require unique identification of individuals in group accounts (e.g., shared privilege accounts) or for detailed accountability of individual activity. Organizations employ passwords, tokens, or biometrics to authenticate user identities, or in the case multifactor authentication, or some combination thereof. Access to organizational information systems is defined as either local access or network access. Local access is any access to organizational information systems by users (or processes acting on behalf of users) where such access is obtained by direct connections without the use of networks. Network access is access to organizational information systems by users (or processes acting on behalf of users) where such access is obtained through network connections (i.e., nonlocal accesses). Remote access is a type of network access that involves communication through external networks (e.g., the Internet). Internal networks include local area networks and wide area networks. In addition, the use of encrypted virtual private networks (VPNs) for network connections between organization-controlled endpoints and non-organization controlled endpoints may be treated as internal networks from the perspective of protecting the confidentiality and integrity of information traversing the network. Organizations can satisfy the identification and authentication requirements in this control by complying with the requirements in Homeland Security Presidential Directive 12 consistent with the specific organizational implementation plans. Multifactor authentication requires the use of two or more different factors to achieve authentication. The factors are defined as: (i) something you know (e.g., password, personal identification number [PIN]); (ii) something you have (e.g., cryptographic identification device, token); or (iii) something you are (e.g., biometric). Multifactor solutions that require devices separate from information systems gaining access include, for example, hardware tokens providing time-based or challenge-response authenticators and smart cards such as the U.S. Government Personal Identity Verification card and the DoD common access card. In addition to identifying and authenticating users at the information system level (i.e., at logon), organizations also employ identification and authentication mechanisms at the application level, when necessary, to provide increased information security.</t>
  </si>
  <si>
    <t>Have a policy that covers the entire scope of the Identification and Authentication plan.</t>
  </si>
  <si>
    <t>Incident handling should include activities that prepare your organization to respond to incidents. These activities may include the following: 1. identify people inside and outside your organization you may need to contact during an incident, 2. establish a way to report incidents, such as an email address or a phone number, 3. establish a system for tracking incidents, and 4. determine a place and a way to store evidence of an incident. You may need software and hardware to analyze incidents when they occur. You should also consider incident prevention activities as part of your incident-handling capability. The incident handling team provides input for such things as risk assessments and training. Your organization should detect incidents in different ways. Use indicators to detect incidents. Indicators are things that don’t look like what you expect.</t>
  </si>
  <si>
    <t>Containment of the incident is important. This stops the damage the incident is causing to your network. You should base the containment activities you do off your incident analysis. These activities can include: 1. disconnecting a system from the internet; and 2.changing firewall settings to stop an attack. Recovery activities are things to fix that caused the incident. This will help prevent the incident happening again. Recovery activities also include things that fix the affected systems, including: 1. restoring backup data; and 2. reinstalling software. User response activities include: 1. performing a lessons-learned analysis; 2. deciding if you should contact the police; and 3. updating any policy or plans as a result of after incident analysis.</t>
  </si>
  <si>
    <t>Detect events on your network. An event is any observable occurrence on the network. You can detect events several ways, including through: 1. observations of breakdowns in processes or loss in productivity; 2. observations such as alarms and alerts, notification from other organizations; and 3. the results of audits or assessments. After you detect an event, determine if it will affect organizational assets and/or has the potential to disrupt operations. This may require the start of the incident process.</t>
  </si>
  <si>
    <t>Analyze events to determine what to do. Categorize, prioritize, or group events to determine how to handle the event. You can take different actions in response to an event: 1. declare an incident from the event; 2. escalate it to someone outside the organization; 3. and close the event because it does not have a large consequence on the organization.</t>
  </si>
  <si>
    <t>Write procedures ahead of time to use when responding to incidents. These procedures will help guide the development and implementation of responses during an incident. Responses should prevent or contain the impact of an incident while it is occurring or shortly after. The type of response will vary depending on the incident. Response actions might include: 1. stopping or containing the damage (e.g., by taking hardware or systems offline); 2. communicating to users (e.g., avoid opening a specific type of email message); 3. communicating to stakeholders (e.g., corporate management); and 4. implementing controls (e.g., updating access control lists).</t>
  </si>
  <si>
    <t>Examine the causes of the event or incident and how your organization responded to it. Look at the administrative, technical, and physical control weaknesses. These may have allowed the incident to occur. Use available practices, such as cause-and-effect diagrams, to perform root-cause analysis. This will prevent future similar incidents. After incidents are resolved, conduct reviews and capture lessons learned. Make improvements based on the outcomes of these activities, such as updating plans or controls.</t>
  </si>
  <si>
    <t>Document the Incident Response policy.</t>
  </si>
  <si>
    <t>It is important that organizations develop and implement a coordinated approach to incident response. Organizational missions, business functions, strategies, goals, and objectives for incident response help to determine the structure of incident response capabilities. As part of a comprehensive incident response capability, organizations consider the coordination and sharing of information with external organizations, including, for example, external service providers and organizations involved in the supply chain for organizational information systems.</t>
  </si>
  <si>
    <t>Organizations recognize that incident handling capability is dependent on the capabilities of organizational systems and the mission/business processes being supported by those systems. Organizations consider incident handling as part of the definition, design, and development of mission/business processes and systems. Incident-related information can be obtained from a variety of sources including audit monitoring, network monitoring, physical access monitoring, user and administrator reports, and reported supply chain events. Effective incident handling capability includes coordination among many organizational entities including mission/business owners, system owners, authorizing officials, human resources offices, physical and personnel security offices, legal departments, operations personnel, procurement offices, and the risk executive. As part of user response activities, incident response training is provided by organizations and is linked directly to the assigned roles and responsibilities of organizational personnel to ensure that the appropriate content and level of detail is included in such training. For example, regular users may only need to know who to call or how to recognize an incident on the system; system administrators may require additional training on how to handle or remediate incidents; and incident responders may receive more specific training on forensics, reporting, system recovery, and restoration. Incident response training includes user training in the identification/reporting of suspicious activities from external and internal sources. User response activities also includes incident response assistance which may consist of help desk support, assistance groups, and access to forensics services or consumer redress services, when required.</t>
  </si>
  <si>
    <t>No further NIST explanation</t>
  </si>
  <si>
    <t>Have a policy that covers the entire scope of the Incident Response plan.</t>
  </si>
  <si>
    <t>Tracking and documenting system security incidents includes maintaining records about each incident, the status of the incident, and other pertinent information necessary for forensics, evaluating incident details, trends, and handling. Incident information can be obtained from a variety of sources including incident reports, incident response teams, audit monitoring, network monitoring, physical access monitoring, and user/administrator reports. Reporting incidents addresses specific incident reporting requirements within an organization and the formal incident reporting requirements for the organization. Suspected security incidents may also be reported and include the receipt of suspicious email communications that can potentially contain malicious code. The types of security incidents reported, the content and timeliness of the reports, and the designated reporting authorities reflect applicable laws, Executive Orders, directives, regulations, and policies.</t>
  </si>
  <si>
    <t>Organizations test incident response capabilities to determine the effectiveness of the capabilities and to identify potential weaknesses or deficiencies. Incident response testing includes the use of checklists, walk-through or tabletop exercises, simulations (both parallel and full interrupt), and comprehensive exercises. Incident response testing can also include a determination of the effects on organizational operations (e.g. reduction in mission capabilities), organizational assets, and individuals due to incident response.</t>
  </si>
  <si>
    <t>You receive an alert stating that your company's website is down. Upon further investigation you determine that the website is under a denial of service attack. You activate your incident response plan to handle the incident.</t>
  </si>
  <si>
    <t>Your company uses the U.S. CERT's Federal Agency Incident Categories to categorize security incidents. You discover malware installed on one of your systems and label it as a Category 3 incident. Because it is a category 3 incident it warrants an immediate response and must be reported to management within 1 hour. Your staff responds to the incident and analyzes it determining that the malware has only infect one machine. Your staff responds to and closes the incident and responds to it in accordance with your incident response plan.</t>
  </si>
  <si>
    <t>Your incident response team conducted a root cause analysis and determined the cause of the incident to be a lack of user security awareness training. To prevent incident recurrence you decide to send security awareness emails to employees weekly and conducted phishing attack scenarios to prepare your users for similar attacks.</t>
  </si>
  <si>
    <t>This requirement applies to individuals who are performing hardware or software maintenance on organizational systems, while 3.10.1 addresses physical access for individuals whose maintenance duties place them within the physical protection perimeter of the systems (e.g. custodial staff, physical plant maintenance personnel). Individuals not previously identified as authorized maintenance personnel, such as information technology manufacturers, vendors, consultants, and systems integrators, may require privileged access to organizational systems, for example, when required to conduct maintenance activities with little or no notice. Organizations may choose to issue temporary credentials to these individuals based on organizational risk assessments. Temporary credentials may be for one-time use or for very limited time periods.</t>
  </si>
  <si>
    <t>This requirement addresses the information security aspects of system maintenance that are performed off-site and applies to all types of maintenance to any system component (including applications) conducted by a local or nonlocal entity (e.g. in-contract, warranty, in- house, software maintenance agreement).</t>
  </si>
  <si>
    <t>Perform maintenance on your machines. This includes: 1. corrective maintenance (e.g., repairing problems with the technology), 2. preventative maintenance (e.g., updates to prevent potential problems), 3. adaptive maintenance (e.g., changes to the operative environment), and 4. perfective maintenance (e.g., improve operations).</t>
  </si>
  <si>
    <t>Protect the tools used to perform maintenance. They must remain secure so they don’t introduce software viruses or other bugs into your system. Protect your maintenance processes so they aren’t used to hurt your network. Supervise the people responsible for maintenance activities. Make sure they don’t behave in a malicious manner.</t>
  </si>
  <si>
    <t>Nonlocal maintenance activities must use multifactor authentication. Multifactor authentication requires at least two things to prove who the user says he is. One thing can be something you have, such as a device that generates a one-time passcode. Another thing can be something you know, for example, a password or passphrase. Or, another thing can be something specific to you, such as a fingerprint. Requiring two or more things to prove your identity increases the security of the connection. Nonlocal maintenance activities are activities conducted from external network connections. After nonlocal maintenance activities are complete, shut down the external network connection.</t>
  </si>
  <si>
    <t>You must supervise everyone who performs maintenance activities. Sometimes a person without proper permissions has to perform maintenance on your machines. Give that individual a logon that is active only once or for a very limited time, to limit system access.</t>
  </si>
  <si>
    <t>Sanitization is a process that makes access to data infeasible on media such as a hard drive. The process may overwrite the entire media with a fixed pattern such as binary zeros. In addition to clearing the data an organization could purge (e.g., degaussing, secure erasing, or disassembling) the data, or even destroy the media (e.g., incinerating, shredding, or pulverizing). By performing one of these activities the data is extremely hard to recover, thus ensuring its confidentiality.</t>
  </si>
  <si>
    <t>A user reports that their laptop's is always hot and the fan is always running. You decide to perform preventative maintenance on the system by contacting the manufacturer to have the fan and heat sink replaced. You document this in a ticket.</t>
  </si>
  <si>
    <t>A security analyst needs to capture packets on his network. The approved tool for capturing packets is WireShark however he decides to use another tool. His manager discovers that he has used an unapproved tool and warns him not to do so going forward.</t>
  </si>
  <si>
    <t>A system administrator needs to connect to her company's file server from home using a VPN connection. Because she is an admin her account is configured to require multifactor authentication when she connects to the VPN.</t>
  </si>
  <si>
    <t>A consultant needs to work on one of your company's servers for the day. He will be working in the server room and will need an account to access the server. You assign an employee to supervise the consultant and provide him with a user account that is set to expire at the end of the day.</t>
  </si>
  <si>
    <t>This control addresses the establishment of policy and procedures for the effective implementation of selected security controls and control enhancements in the MA family. Policy and procedures reflect applicable federal laws, Executive Orders, directives, regulations, policies, standards, and guidance. Security program policies and procedures at the organization level may make the need for system-specific policies and procedures unnecessary. The policy can be included as part of the general information security policy for organizations or conversely, can be represented by multiple policies reflecting the complex nature of certain organizations. The procedures can be established for the security program in general and for particular information systems, if needed. The organizational risk management strategy is a key factor in establishing policy and procedures.</t>
  </si>
  <si>
    <t>Document the Maintenance policy.</t>
  </si>
  <si>
    <t>Have a policy that covers the entire scope of the Maintenance plan.</t>
  </si>
  <si>
    <t>System media includes digital and non-digital media. Digital media includes diskettes, magnetic tapes, external and removable hard disk drives, flash drives, compact disks, and digital video disks. Non-digital media includes paper and microfilm. Protecting digital media includes limiting access to design specifications stored on compact disks or flash drives in the media library to the project leader and any individuals on the development team. Physically controlling system media includes conducting inventories, maintaining accountability for stored media, and ensuring procedures are in place to allow individuals to check out and return media to the media library. Secure storage includes a locked drawer, desk, or cabinet, or a controlled media library. Access to CUI on system media can be limited by physically controlling such media, which includes conducting inventories, ensuring procedures are in place to allow individuals to check out and return media to the media library, and maintaining accountability for all stored media.</t>
  </si>
  <si>
    <t>In contrast to requirement 3.8.1, which restricts user access to media, this requirement restricts the use of certain types of media on systems, for example, restricting or prohibiting the use of flash drives or external hard disk drives. Organizations can employ technical and nontechnical controls (e.g. policies, procedures, and rules of behavior) to control the use of system media. Organizations may control the use of portable storage devices, for example, by using physical cages on workstations to prohibit access to certain external ports, or disabling or removing the ability to insert, read, or write to such devices. Organizations may also limit the use of portable storage devices to only approved devices including devices provided by the organization, devices provided by other approved organizations, and devices that are not personally owned. Finally, organizations may control the use of portable storage devices based on the type of device, prohibiting the use of writeable, portable devices, and implementing this restriction by disabling or removing the capability to write to such devices.</t>
  </si>
  <si>
    <t>The term security marking refers to the application or use of human-readable security attributes. System media includes digital and non-digital media. Marking of system media reflects applicable federal laws, Executive Orders, directives, policies, and regulations.</t>
  </si>
  <si>
    <t>Requiring identifiable owners (e.g. individuals, organizations, or projects) for portable storage devices reduces the overall risk of using such technologies by allowing organizations to assign responsibility and accountability for addressing known vulnerabilities in the devices (e.g. insertion of malicious code).</t>
  </si>
  <si>
    <t xml:space="preserve">This requirement applies to portable storage devices (e.g. USB memory sticks, digital video disks, compact disks, external or removable hard disk drives). </t>
  </si>
  <si>
    <t>Physical CUI includes two types of items: 1. hardcopy (e.g., paper, microfilm); and 2. digital devices (e.g., CD drives, flash drives, video). You should store physical CUI in a secure location. This location should be accessible only to those people with the proper permissions. All who access CUI should follow the process for checking out and returning it.</t>
  </si>
  <si>
    <t>Limit physical access to CUI to people permitted to access CUI. Use locked or controlled storage areas and limit access to only those allowed to access CUI. Keep track of who accesses physical CUI in some sort of record.</t>
  </si>
  <si>
    <t>Removable media is any type of media storage that you can remove from your computer or machine, for example, CDs, DVDs, diskettes and USB drives. Write a specific policy for removable media for your company. The policy should cover that there are two types of removable media: write-once media and rewritable media. Limit the use of removable media to the smallest number needed. Scan all removable media for viruses. Track removable media that you own and make sure you reuse and dispose of it properly.</t>
  </si>
  <si>
    <t>The DoD has provided you with “Controlled Unclassified Information” (CUI) on a CD. To protect it you store it in a locked drawer and only provide access to the drawer to persons working on the DoD project. When an employee wants to take possession of the CD they must sign their name, time, and date.</t>
  </si>
  <si>
    <t>You are creating a document that will contain CUI. To indicate that it contains CUI you type "Controlled" at the top and bottom of the document.</t>
  </si>
  <si>
    <t>You need to ship a hard drive containing CUI to your company's facility on the other side of the country. You encrypt the drive and securely package it. When you take it to the postal service you get a tracking number for the package.</t>
  </si>
  <si>
    <t>Your company wants to store its backups with a third party off-site. To protect the CUI on the backup drives it encrypts them. The third party is thus unable to access the CUI on the drives.</t>
  </si>
  <si>
    <t>Have a policy that covers the entire scope of the Media Protection plan.</t>
  </si>
  <si>
    <t>Document the Media Protection policy.</t>
  </si>
  <si>
    <t>This control addresses the establishment of policy and procedures for the effective implementation of selected security controls and control enhancements in the MP family. Policy and procedures reflect applicable federal laws, Executive Orders, directives, regulations, policies, standards, and guidance. Security program policies and procedures at the organization level may make the need for system-specific policies and procedures unnecessary. The policy can be included as part of the general information security policy for organizations or conversely, can be represented by multiple policies reflecting the complex nature of certain organizations. The procedures can be established for the security program in general and for particular information systems, if needed. The organizational risk management strategy is a key factor in establishing policy and procedures.</t>
  </si>
  <si>
    <t>Personnel security screening (vetting) activities involve the evaluation/assessment of individual’s conduct, integrity, judgment, loyalty, reliability, and stability (i.e. the trustworthiness of the individual) prior to authorizing access to organizational systems containing CUI. The screening activities reflect applicable federal laws, Executive Orders, directives, policies, regulations, and specific criteria established for the level of access required for assigned positions.</t>
  </si>
  <si>
    <t>Protecting CUI during and after personnel actions may include returning system-related property and conducting exit interviews. System-related property includes hardware authentication tokens, identification cards, system administration technical manuals, keys, and building passes. Exit interviews ensure that individuals who have been terminated understand the security constraints imposed by being former employees and that proper accountability is achieved for system-related property. Security topics of interest at exit interviews can include reminding terminated individuals of nondisclosure agreements and potential limitations on future employment. Exit interviews may not be possible for some terminated individuals, for example, in cases related to job abandonment, illnesses, and non-availability of supervisors. For termination actions, timely execution is essential for individuals terminated for cause. In certain situations, organizations consider disabling the system accounts of individuals that are being terminated prior to the individuals being notified. This requirement applies to reassignments or transfers of individuals when the personnel action is permanent or of such extended durations as to require protection. Organizations define the CUI protections appropriate for the types of reassignments or transfers, whether permanent or extended. Protections that may be required for transfers or reassignments to other positions within organizations include returning old and issuing new keys, identification cards, and building passes; changing system access authorizations (i.e. privileges); closing system accounts and establishing new accounts; and providing for access to official records to which individuals had access at previous work locations and in previous system accounts.</t>
  </si>
  <si>
    <t>Make sure all employees who need access to CUI have the organization-defined screening before they get access. Base the types of screening on the requirements defined for that specific level of access.</t>
  </si>
  <si>
    <t>Make sure employees no longer have access to CUI when they change jobs or leave the company. Confirm that when an employee leaves: 1. all company IT equipment (e.g., laptops, cell phones, storage devices) is returned; 2. all of their identification/access cards and/or keys are returned; and 3. an exit interview is conducted to remind the employee of their obligations to not discuss CUI, even after employment. The organization will do the following: 1. erase all equipment before reuse; 2. remove access to all accounts granting access to CUI; 3. disable or close employee accounts; and 4. limit access to physical spaces with CUI.</t>
  </si>
  <si>
    <t>Have a policy that covers the entire scope of the Personnel Security plan.</t>
  </si>
  <si>
    <t>Document the Personnel Security policy.</t>
  </si>
  <si>
    <t>This control addresses the establishment of policy and procedures for the effective implementation of selected security controls and control enhancements in the PS family. Policy and procedures reflect applicable federal laws, Executive Orders, directives, regulations, policies, standards, and guidance. Security program policies and procedures at the organization level may make the need for system-specific policies and procedures unnecessary. The policy can be included as part of the general information security policy for organizations or conversely, can be represented by multiple policies reflecting the complex nature of certain organizations. The procedures can be established for the security program in general and for particular information systems, if needed. The organizational risk management strategy is a key factor in establishing policy and procedures.</t>
  </si>
  <si>
    <t>Make sure that the infrastructure inside of your facility, such as power and network cables, is protected so that visitors and employees cannot access it. The protection also has to be monitored. This can be done with security guards, video cameras, sensors and alarms.</t>
  </si>
  <si>
    <t>Most organizations focus on securing their corporate network and devices. Today many organizations have mobile staff who work from home or travel as part of their job. This means the organization needs to define and implement safeguards to account for protection of information beyond the enterprise perimeter. Safeguards may include physical protections, such as locked file drawers, as well as electronic protections.</t>
  </si>
  <si>
    <t>Document the Physical Protection policy.</t>
  </si>
  <si>
    <t>Have a policy that covers the entire scope of the Physical Protection plan.</t>
  </si>
  <si>
    <t>This control applies to organizational employees and visitors. Individuals (e.g., employees, contractors, and others) with permanent physical access authorization credentials are not considered visitors. Organizations determine the types of facility guards needed including, for example, professional physical security staff or other personnel such as administrative staff or information system users. Physical access devices include, for example, keys, locks, combinations, and card readers. Safeguards for publicly accessible areas within organizational facilities include, for example, cameras, monitoring by guards, and isolating selected information systems and/or system components in secured areas. Physical access control systems comply with applicable federal laws, Executive Orders, directives, policies, regulations, standards, and guidance. The Federal Identity, Credential, and Access Management Program provides implementation guidance for identity, credential, and access management capabilities for physical access control systems. Organizations have flexibility in the types of audit logs employed. Audit logs can be procedural (e.g., a written log of individuals accessing the facility and when such access occurred), automated (e.g., capturing ID provided by a PIV card), or some combination thereof. Physical access points can include facility access points, interior access points to information systems and/or components requiring supplemental access controls, or both. Components of organizational information systems (e.g., workstations, terminals) may be located in areas designated as publicly accessible with organizations safeguarding access to such devices.</t>
  </si>
  <si>
    <t>Back up your organizational data so you can recover it if a hardware failure, software failure, or malware infection occurs. You can schedule backups to run automatically or manually. Many operating systems include a built-in feature to perform data backups. After you create a backup, it is important to test it on a regular basis. When you test a backup, verify that the operating system, applications, and data are intact and functional. If you test data backups regularly, you will be in a better position to recover systems and files more efficiently if a failure or infection occurs.</t>
  </si>
  <si>
    <t>You protect the confidentiality of information to ensure that it remains private and unchanged. Methods to ensure confidentiality may include: 1. encrypting files; 2. managing who has access to the information; 3. physically securing devices and media that contains CUI; and 4. managing the use of information. Storage locations for information are varied, and may include: 1. external hard drives; 2. USB flash drives; 3. disc media (e.g., CD, DVD, Blu-Ray); 4. Networked Attached Storage (NAS); 5. cloud backup; and 6. FTP, FTP Secure, SFTP.</t>
  </si>
  <si>
    <t>Ensure systems and data are backed up at an interval that enables an organization to restore the system or data in accordance with business requirements. A complete backup ensures that all of the files necessary to reconstruct a system are backed up. Comprehensive backups cover all of the systems defined by the organization as necessary for business effectiveness and/or continuity. You should complete the backups based on a regular schedule that satisfies the needs of your organization. Ensure that your backups are resilient to physical disaster and malicious attack (e.g., ransomware). One approach is to store at least one system backup off-site and offline.</t>
  </si>
  <si>
    <t>The System Administrator wants to ensure that she can recover her company's servers in the event they are infected with malware. She sets up a backup server and configures the other servers to be backed up weekly to the backup server. Monthly, she tests a few of the backups to verify that they work.</t>
  </si>
  <si>
    <t>Your company has a file server containing “Controlled Unclassified Information” (CUI). Because it contains “Controlled Unclassified Information” (CUI) you ensure that backups of the system are saved to an encrypted drive. You keep all backups in a locked room.</t>
  </si>
  <si>
    <t>You have a backup policy requiring that key systems are backed up. Your policy requires daily incremental backups and weekly full backups. It also requires that you keep two offline backups. One stays at your facility and the other is sent to an off-site storage site.</t>
  </si>
  <si>
    <t>Document the Recovery policy.</t>
  </si>
  <si>
    <t>Please refer to the NIST 800-184 Recovery Policy Guide</t>
  </si>
  <si>
    <t>Clearly defined system boundaries are a prerequisite for effective risk assessments. Such risk assessments consider threats, vulnerabilities, likelihood, and impact to organizational operations, organizational assets, and individuals based on the operation and use of organizational systems. Risk assessments also consider risk from external parties (e.g. service providers, contractors operating systems on behalf of the organization, individuals accessing organizational systems, outsourcing entities). Risk assessments, either formal or informal, can be conducted at the organization level, the mission or business process level, or the system level, and at any phase in the system development life cycle.</t>
  </si>
  <si>
    <t>Organizations determine the required vulnerability scanning for all system components, ensuring that potential sources of vulnerabilities such as networked printers, scanners, and copiers are not overlooked. The vulnerabilities to be scanned are readily updated as new vulnerabilities are discovered, announced, and scanning methods developed. This process ensures that potential vulnerabilities in the system are identified and addressed as quickly as possible. Vulnerability analyses for custom software applications may require additional approaches such as static analysis, dynamic analysis, binary analysis, or a hybrid of the three approaches. Organizations can employ these analysis approaches in source code reviews and in a variety of tools (e.g. static analysis tools, web-based application scanners, binary analyzers) and in source code reviews. Vulnerability scanning includes: scanning for patch levels; scanning for functions, ports, protocols, and services that should not be accessible to users or devices; and scanning for improperly configured or incorrectly operating information flow control mechanisms. To facilitate interoperability, organizations consider using products that are Security Content Automated Protocol (SCAP)-validated, scanning tools that express vulnerabilities in the Common Vulnerabilities and Exposures (CVE) naming convention, and that employ the Open Vulnerability Assessment Language (OVAL) to determine the presence of system vulnerabilities. Sources for vulnerability information include the Common Weakness Enumeration (CWE) listing and the National Vulnerability Database (NVD). Security assessments, such as red team exercises, provide additional sources of potential vulnerabilities for which to scan. Organizations also consider using scanning tools that express vulnerability impact by the Common Vulnerability Scoring System (CVSS). In certain situations, the nature of the vulnerability scanning may be more intrusive or the system component that is the subject of the scanning may contain highly sensitive information. Privileged access authorization to selected system components facilitates thorough vulnerability scanning and protects the sensitive nature of such scanning.</t>
  </si>
  <si>
    <t>Review the prioritized list of vulnerabilities generated from the vulnerability scanner. Not all vulnerabilities may affect an organization the same. Review the risks of not remediating the discovered vulnerabilities. The organization should build upon the prioritized list and develop a prioritized mitigation plan for closing the vulnerabilities identified and track their completion.</t>
  </si>
  <si>
    <t>For each identified risk, develop and implement a risk mitigation plan. Mitigation plans should define a risk disposition for each identified risk. Possible risk dispositions include: avoid, accept, monitor, defer, transfer, and mitigate. Mitigation plans define how to address or limit the identified risk. Risk mitigation plans may include: 1. how the vulnerability or threat will be reduced; 2. the actions that will limit risk exposure; 3. controls to be implemented; 4. staff responsible for the mitigation plan; 5. the resources required for the plan; 6. the implementation specifics (e.g., when, where, how); and 7. how the plan implementation will be measured or tracked.</t>
  </si>
  <si>
    <t>You decide to conduct a risk assessment to determine whether or not you should store “Controlled Unclassified Information” (CUI) on your local file server or with a cloud service provider. You list out common threats such as natural disasters, power outages, and malware infections and decide which solution has the least risk. Storing it locally on your file server or in the cloud.</t>
  </si>
  <si>
    <t>You have purchased a vulnerability scanner to identify vulnerabilities in your systems. You configure it to scan everything on your network once a month. You also configure your scanner to updates its signature database before each scan. You document the results of your scans so that you can plan on mitigating the findings.</t>
  </si>
  <si>
    <t>You conducted a vulnerability scan of your network and identified several vulnerabilities. The vulnerability scanner automatically categorizes them based on their level of risk. You add these vulnerabilities to your plan of action and milestone POA&amp;M document and assign employees to mitigate them along with a due date. Once the vulnerabilities are mitigated you check them off your POA&amp;M document.</t>
  </si>
  <si>
    <t>Under your company's risk assessment policy you conduct an annual qualitative risk assessment. The assessment determines risks to your company's business processes and the systems supporting them. You consolidate the findings in a report that is given to executive management who allocate resources to reducing the identified risks.</t>
  </si>
  <si>
    <t>Your company uses an old business application that only runs on Windows Server 2003 (no longer supported by Microsoft). This creates risks for your organization, but it is required to support your business operations. To mitigate risk you decide to isolate the system from the rest of your network.</t>
  </si>
  <si>
    <t>Have a policy that covers the entire scope of the Recovery plan.</t>
  </si>
  <si>
    <t>Have a policy that covers the entire scope of the Risk Management plan.</t>
  </si>
  <si>
    <t>Document the Risk Management policy.</t>
  </si>
  <si>
    <t xml:space="preserve">Risk Management is a comprehensive NIST control. Please refer to the NIST Risk Management Framework (RMF) Overview. </t>
  </si>
  <si>
    <t>A system security plan (SSP) is a document that outlines how an organization implements its security requirements. An SSP outlines the roles and responsibilities of security personnel. It details the different security standards and guidelines that the organization follows. An SSP should include high-level diagrams that show how connected systems talk to each other. The organization should outline in its SSP its design philosophies. Design philosophies include defense-in-depth strategies as well as allowed interfaces and network protocols. All information in the SSP should be high-level. Include enough information in the plan to guide the design implementation of the organization’s systems. Reference existing policies and procedures in the SSP.</t>
  </si>
  <si>
    <t>As organizations implement security controls, they should avoid a “set it and forget it” mentality. The security landscape is constantly changing. Reassess existing controls at periodic intervals in order to validate their usefulness in organizational systems. This will let you determine if the control is still meeting the needs of the organization. Set the assessment schedule according to organizational needs. Consider regulatory obligations and internal policies when assessing the controls. Typical outputs of the practice include: 1. documented assessment results; 2. proposed new controls, or updates to existing controls; 3. remediation plans; and 4. new identified risks.</t>
  </si>
  <si>
    <t>When you write a plan of action, you should define the clear goal or objective of the plan. You may include the following in the action plan: 1. ownership of who is accountable for ensuring the plan’s performance; 2. specific steps or milestones that are clear and actionable; 3. assigned responsibility for each step or milestone; 4. milestones to measure plan progress; and 5. completion dates. Note that receiving Cybersecurity Maturity Model Certification requires all practices and processes to be implemented at the time of assessment. Any security requirements that were part of a plan of action must be closed/met in order to be granted the CMMC assessment.</t>
  </si>
  <si>
    <t>System security plans relate security requirements to a set of security controls. System security plans also describe, at a high level, how the security controls meet those security requirements, but do not provide detailed, technical descriptions of the design or implementation of the controls. System security plans contain sufficient information to enable a design and implementation that is unambiguously compliant with the intent of the plans and subsequent determinations of risk if the plan is implemented as intended. Security plans need not be single documents; the plans can be a collection of various documents including documents that already exist. Effective security plans make extensive use of references to policies, procedures, and additional documents (e.g. design and implementation specifications) where more detailed information can be obtained. This reduces the documentation requirements associated with security programs and maintains security-related information in other established management/operational areas related to enterprise architecture, system development life cycle, systems engineering, and acquisition. Federal agencies may consider the submitted system security plans and plans of action as critical inputs to an overall risk management decision to process, store, or transmit CUI on a system hosted by a nonfederal organization and whether it is advisable to pursue an agreement or contract with the nonfederal organization.</t>
  </si>
  <si>
    <t>Organizations assess security controls in organizational systems and the environments in which those systems operate as part of the system development life cycle. Security controls are the safeguards or countermeasures organizations implement to satisfy security requirements. By assessing the implemented security controls, organizations determine if the security safeguards or countermeasures are in place and operating as intended. Security control assessments ensure that information security is built into organizational systems; identify weaknesses and deficiencies early in the development process; provide essential information needed to make risk-based decisions; and ensure compliance to vulnerability mitigation procedures. Assessments are conducted on the implemented security controls as documented in system security plans. Security assessment reports document assessment results in sufficient detail as deemed necessary by organizations, to determine the accuracy and completeness of the reports and whether the security controls are implemented correctly, operating as intended, and producing the desired outcome with respect to meeting security requirements. Security assessment results are provided to the individuals or roles appropriate for the types of assessments being conducted. Organizations ensure that security assessment results are current, relevant to the determination of security control effectiveness, and obtained with the appropriate level of assessor independence. Organizations can choose to use other types of assessment activities such as vulnerability scanning and system monitoring to maintain the security posture of systems during the system life cycle.</t>
  </si>
  <si>
    <t>The plan of action is a key document in the information security program. Organizations develop plans of action that describe how any unimplemented security requirements will be met and how any planned mitigations will be implemented. Organizations can document the system security plan and plan of action as separate or combined documents and in any chosen format. Federal agencies may consider the submitted system security plans and plans of action as critical inputs to an overall risk management decision to process, store, or transmit CUI on a system hosted by a nonfederal organization and whether it is advisable to pursue an agreement or contract with the nonfederal organization.</t>
  </si>
  <si>
    <t>Continuous monitoring programs facilitate ongoing awareness of threats, vulnerabilities, and information security to support organizational risk management decisions. The terms continuous and ongoing imply that organizations assess and analyze security controls and information security-related risks at a frequency sufficient to support risk-based decisions. The results of continuous monitoring programs generate appropriate risk response actions by organizations. Providing access to security information on a continuing basis through reports or dashboards gives organizational officials the capability to make effective and timely risk management decisions. Automation supports more frequent updates to hardware, software, firmware inventories, and other system information. Effectiveness is further enhanced when continuous monitoring outputs are formatted to provide information that is specific, measurable, actionable, relevant, and timely. Monitoring requirements, including the need for specific monitoring, may also be referenced in other requirements.</t>
  </si>
  <si>
    <t>Your company wants to determine the effectiveness of its cybersecurity program which is built to meet CMMC requirements. You hire a third party to conduct an assessment to determine if you are meeting requirements and if your controls are effective. The third party provides you with a report with recommendations on improving your security program.</t>
  </si>
  <si>
    <t xml:space="preserve">Security Assesment is a comprehensive NIST control. Please refer to the NIST Security Assessment and SSP Overview. </t>
  </si>
  <si>
    <t>Document the Security Assessment policy.</t>
  </si>
  <si>
    <t>Have a policy that covers the entire scope of the Security Assessment plan.</t>
  </si>
  <si>
    <t>NIST defines Situational Awareness as "Within a volume of time and space, the perception of an enterprise’s security posture and its threat environment; the comprehension/meaning of both taken together (risk); and the projection of their status into the near future."</t>
  </si>
  <si>
    <t>Document the Situational Awareness policy.</t>
  </si>
  <si>
    <t>Have a policy that covers the entire scope of the Situational Awareness plan.</t>
  </si>
  <si>
    <t>To enhance situational awareness activities within the organization, leverage external sources for cybersecurity threat information. Establish a relationship with external organizations, or periodically survey relevant sources, to ensure you are receiving up-to-date threat intelligence information pertinent to your organization. Examples of sources include: US-CERT, various critical infrastructure sector ISACs, ICS-CERT, industry associations, vendors, and federal briefings. Threat information is reviewed and, if applicable to your organization, communicated to the appropriate stakeholders for action.</t>
  </si>
  <si>
    <t>You should configure collaborative computing devices so they cannot be activated remotely. Examples of such devices are cameras, microphones, etc. All users should receive a notification when a collaborative computing device is in use. Notification can include an indicator light that turns on when in use, or a specific text window that appears on screen. If a device does not have the means to alert a user when in use, the organization should provide manual means. Manual means can include, as necessary: 1. paper notification on entryways; and 2. locking entryways when a collaborative computing device is in use.</t>
  </si>
  <si>
    <t>When an organization connects to and manages network devices, it should use an encrypted session. The most common encrypted method is a Secure Shell (SSH).</t>
  </si>
  <si>
    <t>Familiarity with security engineering principles and their successful application to your infrastructure will increase the security of your environment. NIST SP 800-160 System Security Engineering: Considerations for a Multidisciplinary Approach in the Engineering of Trustworthy Secure Systems can serve as a source of security engineering and design principles. Organizations need to decide which designs and principles to apply. Some will not be possible or appropriate for your organization as a whole. Some will not be possible, applicable, or appropriate for specific systems or components. Once a decision is made on which designs and principles to apply, they should be applied to your organization’s policies and security standards. Starting with your baseline configuration, they should be extended through all layers of the technology stack (e.g., hardware, software, firmware) and throughout all the components of your infrastructure. The application of these chosen designs and principles should drive your organization towards a secure architecture with the required security capabilities and intrinsic behaviors present throughout the lifecycle of your technology. As legacy components in your architecture age, it may become increasingly difficult for those components to meet security principles and requirements. This should factor into life-cycle decisions for those components (e.g., replacing legacy hardware, upgrading or re-writing software, upgrading run-time environments).</t>
  </si>
  <si>
    <t>No shared system resource such as cache memory, hard disks, registers, or main memory should be able to pass information from one user to another user. In other words, when objects are reused no residual information should exist on that object. This protects the confidentiality of the information. This is typically a feature provided by operating system and software vendors.​</t>
  </si>
  <si>
    <t>Split tunneling for a remote user utilizes two connections: accessing resources on the organization’s network via a VPN and simultaneously accessing an external network such as the public network or the Internet. Split tunneling introduces a vulnerability where an open unencrypted connection from the public network could allow an adversary to access resources on the network. As a mitigation strategy, the split tunneling setting should be disabled on all devices so that all traffic, including traffic for external networks or the Internet, goes through the organization’s VPN.</t>
  </si>
  <si>
    <t>Only use cryptography validated through the NIST Cryptographic Module Validation Program (CMVP) to protect the confidentiality of CUI during transmission. Any other approved cryptography cannot be used since it has not been tested and validated to protect CUI. FIPS-validated cryptography is not a requirement for all information, it is only used for the protection of CUI. This encryption guideline must be followed unless an alternative physical safeguard is in place to protect CUI.</t>
  </si>
  <si>
    <t>Controlling VoIP technologies starts with establishing guidelines and enforcing users’ proper and appropriate usage of VoIP technologies that are described in an organization’s policies. Monitoring should include the users’ activity for anything other than what is permitted and authorized and detection of insecure or unauthorized use of the VoIP technology. Security concerns for VoIP include eavesdropping on calls and using ID spoofing to impersonate trusted individuals.</t>
  </si>
  <si>
    <t>The authentication of a session refers to a user entering login credentials to identify themselves to establish communication to the system. As the communication is established a unique session id is generated to identify the user session as authenticated. Organizations need to develop and implement the necessary controls to validate the identification and protect the session id from attacks such as hijacking.</t>
  </si>
  <si>
    <t>CUI at rest means information that does not move through the network and may be stored on hard drives, media, and mobile devices. Develop a scheme and implement the necessary security controls to protect the confidentiality of CUI at rest. Although an approved encryption method protects data stored at rest, there are other additional technical solutions. The scheme you choose should depend on your organization’s environment and business needs.</t>
  </si>
  <si>
    <t>Domain Name System (DNS) filtering blocks access to certain websites or IP addresses. The organization should use DNS to prevent access to known malicious websites or categories of websites. The DNS filtering will prevent users from receiving an IP address for the blocked domain names. A commercial DNS filtering service can be used.</t>
  </si>
  <si>
    <t>Establish a defined and communicated policy to prohibit employees from posting CUI on a publicly facing website. This includes social media outlets such as Facebook, LinkedIn, and Twitter. This policy applies to business related and personal posts.</t>
  </si>
  <si>
    <t>You want to prevent the remote activation of microphones on your systems. To accomplish this you use group policy to prevent RDP sessions from allowing audio recordings.</t>
  </si>
  <si>
    <t>A system administrator wants to use an obscure version of the Linux operating system to setup a server. You search the common criteria website to see if the operating system is certified. Upon discovering that it isn't you instruct the system admin to select a certified operating system for the project.</t>
  </si>
  <si>
    <t>Your company wants to limit traffic coming in and out of its network to only traffic required to support your business operations. You analyze the traffic coming in and out of your network to determine the traffic essential for your business operations. You create rules in your firewall to allow this traffic and deny all other traffic.</t>
  </si>
  <si>
    <t>A remote employee works from home and uses his company’s VPN to access the corporate file server located on his company’s network. Luckily for him, the IT team at his company has not yet disabled split tunneling in the VPN, so he can still access the printer on his home network while accessing files on his company’s network via the VPN. To meet CMMC requirements, the IT team disables split tunneling. As a result, he can no longer access the printer located on his home network while he is connected to his company’s VPN. He can still access the corporate file server while connected to the VPN.</t>
  </si>
  <si>
    <t>You have a VPN appliance allowing users to connect to your network. You configure the idle time out on the VPN to meet your policy which is 60 minutes.</t>
  </si>
  <si>
    <t>An employee was browsing for information for a work project. They accidentally clicked on a link that took them to a malicious website. Because your company uses DNS filtering services to block access to malicious sites the user only sees a message saying that the malicious site was blocked.</t>
  </si>
  <si>
    <t>You have a security policy document that all employees must sign off on. One of the policies states that employees are prohibited from posting “Controlled Unclassified Information” (CUI) onto public websites.</t>
  </si>
  <si>
    <t>Collaborative computing devices include networked white boards, cameras, and microphones. Indication of use includes signals to users when collaborative computing devices are activated. Dedicated video conferencing systems, which rely on one of the participants calling or connecting to the other party to activate the video conference, are excluded.</t>
  </si>
  <si>
    <t>The control of information in shared system resources (e.g. registers, cache memory, main memory, hard disks) is also commonly referred to as object reuse and residual information protection. This requirement prevents information produced by the actions of prior users or roles (or the actions of processes acting on behalf of prior users or roles) from being available to any current users or roles (or current processes acting on behalf of current users or roles) that obtain access to shared system resources after those resources have been released back to the system. This requirement also applies to encrypted representations of information. This requirement does not address information remanence, which refers to residual representation of data that has been nominally deleted; covert channels (including storage or timing channels) where shared resources are manipulated to violate information flow restrictions; or components within systems for which there are only single users or roles. [SP 800-160-1] provides guidance on systems security engineering.</t>
  </si>
  <si>
    <t>Split tunneling might be desirable by remote users to communicate with local system resources such as printers or file servers. However, split tunneling allows unauthorized external connections, making the system more vulnerable to attack and to exfiltration of organizational information. This requirement is implemented in remote devices (e.g. notebook computers, smart phones, and tablets) through configuration settings to disable split tunneling in those devices, and by preventing configuration settings from being readily configurable by users. This requirement is implemented in the system by the detection of split tunneling (or of configuration settings that allow split tunneling) in the remote device, and by prohibiting the connection if the remote device is using split tunneling.</t>
  </si>
  <si>
    <t>This requirement applies to internal and external networks and any system components that can transmit information including servers, notebook computers, desktop computers, mobile devices, printers, copiers, scanners, and facsimile machines. Communication paths outside the physical protection of controlled boundaries are susceptible to both interception and modification. Organizations relying on commercial providers offering transmission services as commodity services rather than as fully dedicated services (i.e. services which can be highly specialized to individual customer needs), may find it difficult to obtain the necessary assurances regarding the implementation of the controls for transmission confidentiality. In such situations, organizations determine what types of confidentiality services are available in commercial telecommunication service packages. If it is infeasible or impractical to obtain the necessary safeguards and assurances of the effectiveness of the safeguards through appropriate contracting vehicles, organizations implement compensating safeguards or explicitly accept the additional risk. An example of an alternative physical safeguard is a protected distribution system (PDS) where the distribution medium is protected against electronic or physical intercept, thereby ensuring the confidentiality of the information being transmitted.</t>
  </si>
  <si>
    <t>Mobile code technologies include Java, JavaScript, ActiveX, Postscript, PDF, Flash animations, and VBScript. Decisions regarding the use of mobile code in organizational systems are based on the potential for the code to cause damage to the systems if used maliciously. Usage restrictions and implementation guidance apply to the selection and use of mobile code installed on servers and mobile code downloaded and executed on individual workstations, notebook computers, and devices (e.g. smart phones). Mobile code policy and procedures address controlling or preventing the development, acquisition, or introduction of unacceptable mobile code in systems, including requiring mobile code to be digitally signed by a trusted source.</t>
  </si>
  <si>
    <t>VoIP has different requirements, features, functionality, availability, and service limitations when compared with the Plain Old Telephone Service (POTS) (i.e. the standard telephone service). In contrast, other telephone services are based on high-speed, digital communications lines, such as Integrated Services Digital Network (ISDN) and Fiber Distributed Data Interface (FDDI). The main distinctions between POTS and non-POTS services are speed and bandwidth. To address the threats associated with VoIP, usage restrictions and implementation guidelines are based on the potential for the VoIP technology to cause damage to the system if it is used maliciously. Threats to VoIP are similar to those inherent with any Internet-based application.</t>
  </si>
  <si>
    <t>Authenticity protection includes protecting against man-in-the-middle attacks, session hijacking, and the insertion of false information into communications sessions. This requirement addresses communications protection at the session versus packet level (e.g. sessions in service-oriented architectures providing web-based services) and establishes grounds for confidence at both ends of communications sessions in ongoing identities of other parties and in the validity of information transmitted.</t>
  </si>
  <si>
    <t>Document the  System and Communications Protection policy.</t>
  </si>
  <si>
    <t>Have a policy that covers the entire scope of the  System and Communications Protection plan.</t>
  </si>
  <si>
    <t>This control addresses the establishment of policy and procedures for the effective implementation of selected security controls and control enhancements in the SC family. Policy and procedures reflect applicable federal laws, Executive Orders, directives, regulations, policies, standards, and guidance. Security program policies and procedures at the organization level may make the need for system-specific policies and procedures unnecessary. The policy can be included as part of the general information security policy for organizations or conversely, can be represented by multiple policies reflecting the complex nature of certain organizations. The procedures can be established for the security program in general and for particular information systems, if needed. The organizational risk management strategy is a key factor in establishing policy and procedures.</t>
  </si>
  <si>
    <t>Organizations should receive security alerts, advisories, and directives from reputable external organizations. You base identification of these organizations on sector, industry, and the technology you use. There are many ways to received alerts and advisories and may include: 1. signing up for email distributions; 2. subscribing to RSS feeds; and 3. attending meetings. Organizations should review alerts and advisories for applicability as they receive them. An organization decides on its own review cycle. The more frequent the alerts and advisories, the more frequent the reviews. This ensures that the organization has the most up-to-date information. External alerts and advisories may prompt an organization to generate internal security alerts, advisories, or directives. Share these with all personnel with a need-to-know. The individuals should take action to respond to the alerts. Actions vary according to the alert or advisory. Sometimes it may require a system configuration update. Other times, the organization may use the information for situational awareness purposes.</t>
  </si>
  <si>
    <t>Organizations should leverage their monitoring systems to look for indicators of attacks. Think of indicators of attack as a series of actions that an adversary conducts in advance of an attack. Indicators of attack concern the steps involved and the intent of the adversary. Indicators of attacks on organizational systems may include: 1. internal traffic that indicates the presence of malicious code; 2. malicious code detected during non-business hours; 3. the unauthorized data leaving the organization; and 4. communicating to external information systems. To detect attacks and indicators of attacks with success, deploy monitoring devices. Place these devices within the systems at strategic points to collect essential information. Strategic points include internal and external system boundaries. The organization should monitor both inbound traffic and outbound traffic.</t>
  </si>
  <si>
    <t>Organizations should define authorized use of their systems. First, have an acceptable-use policy for your system. This policy establishes the baseline for how users access devices and the internet. You define authorized use by specific roles within the organization. Examples of these roles include user, administrator, and technician. After you define authorized use, identify unauthorized use of systems. Organizations can monitor systems by observing audit activities. You can do this in real time or by other manual means, such as access patterns. To identify unauthorized use, leverage existing tools and techniques, such as: 1. intrusion detection systems; 2. intrusion prevention systems; 3. malicious code protection software; 4. scanning tools; 5. audit record monitoring software; and 6. network monitoring software.</t>
  </si>
  <si>
    <t>Spam filters should be applied on email that is inbound (coming into the organization) or outbound (leaving the organization). Inbound filters can protect the organization’s users from spam originating on the internet. Outbound protection helps the organization identify the origins of potential spam on their own network. Without this, an organization risks having its email server blacklisted for sending spam emails.​</t>
  </si>
  <si>
    <t>You create an email sandbox by implementing an isolated environment to execute an attached file or linked URL. Before allowing attachments or links to be opened on the production network, they are executed within the sandbox and their behavior is observed. By opening these files or links in a protected environment, the system detects malicious activity before it is introduced into the network.</t>
  </si>
  <si>
    <t>There are many publicly available sources of system security alerts and advisories. For example, the Department of Homeland Security’s Cybersecurity and Infrastructure Security Agency (CISA) generates security alerts and advisories to maintain situational awareness across the federal government and in nonfederal organizations. Software vendors, subscription services, and industry information sharing and analysis centers (ISACs) may also provide security alerts and advisories. Examples of response actions include notifying relevant external organizations, for example, external mission/business partners, supply chain partners, external service providers, and peer or supporting organizations, [SP 800-161] provides guidance on supply chain risk management.</t>
  </si>
  <si>
    <t>System monitoring includes external and internal monitoring. External monitoring includes the observation of events occurring at the system boundary (i.e. part of perimeter defense and boundary protection). Internal monitoring includes the observation of events occurring within the system. Organizations can monitor systems, for example, by observing audit record activities in real time or by observing other system aspects such as access patterns, characteristics of access, and other actions. The monitoring objectives may guide determination of the events. System monitoring capability is achieved through a variety of tools and techniques (e.g. intrusion detection systems, intrusion prevention systems, malicious code protection software, scanning tools, audit record monitoring software, network monitoring software). Strategic locations for monitoring devices include selected perimeter locations and near server farms supporting critical applications, with such devices being employed at managed system interfaces. The granularity of monitoring information collected is based on organizational monitoring objectives and the capability of systems to support such objectives. System monitoring is an integral part of continuous monitoring and incident response programs. Output from system monitoring serves as input to continuous monitoring and incident response programs. A network connection is any connection with a device that communicates through a network (e.g. local area network, Internet). A remote connection is any connection with a device communicating through an external network (e.g. the Internet). Local, network, and remote connections can be either wired or wireless. Unusual or unauthorized activities or conditions related to inbound/outbound communications traffic include internal traffic that indicates the presence of malicious code in systems or propagating among system components, the unauthorized exporting of information, or signaling to external systems. Evidence of malicious code is used to identify potentially compromised systems or system components. System monitoring requirements, including the need for specific types of system monitoring, may be referenced in other requirements.</t>
  </si>
  <si>
    <t>System monitoring includes external and internal monitoring. System monitoring can detect unauthorized use of organizational systems. System monitoring is an integral part of continuous monitoring and incident response programs. Monitoring is achieved through a variety of tools and techniques (e.g. intrusion detection systems, intrusion prevention systems, malicious code protection software, scanning tools, audit record monitoring software, network monitoring software). Output from system monitoring serves as input to continuous monitoring and incident response programs. Unusual/unauthorized activities or conditions related to inbound and outbound communications traffic include internal traffic that indicates the presence of malicious code in systems or propagating among system components, the unauthorized exporting of information, or signaling to external systems. Evidence of malicious code is used to identify potentially compromised systems or system components. System monitoring requirements, including the need for specific types of system monitoring, may be referenced in other requirements.</t>
  </si>
  <si>
    <t>You want to receive alerts on the latest system security vulnerabilities. To accomplish this you sign up for the US-CERT's alert emails.</t>
  </si>
  <si>
    <t>You want to monitor traffic coming in and out of your network for cyber attacks. To accomplish this you setup a Snort intrusion detection systems on a Linux server and route your network traffic so that Snort can monitor it.</t>
  </si>
  <si>
    <t>Upon reviewing network usage logs you identify a workstation on your network that is downloading large mp3 files everyday. Upon further investigation you determine that an employee has been downloading pirated music. You escalate this and the employee is sanctioned.</t>
  </si>
  <si>
    <t>Your company uses Exchange with Office 365 for its email services. You log into the Exchange admin panel to ensure that spam protection is on. As you discover spam emails that were missed by the filter you manually add them to spam filter.</t>
  </si>
  <si>
    <t>Your company uses Office 365 Exchange for its email services. You visit Microsoft's website and follow the guidance for enabling SPF, DKIM, and DMARC.</t>
  </si>
  <si>
    <t>Document the System and Information Integrity policy.</t>
  </si>
  <si>
    <t>Have a policy that covers the entire scope of the System and Information Integrity plan.</t>
  </si>
  <si>
    <t>This control addresses the establishment of policy and procedures for the effective implementation of selected security controls and control enhancements in the SI family. Policy and procedures reflect applicable federal laws, Executive Orders, directives, regulations, policies, standards, and guidance. Security program policies and procedures at the organization level may make the need for system-specific policies and procedures unnecessary. The policy can be included as part of the general information security policy for organizations or conversely, can be represented by multiple policies reflecting the complex nature of certain organizations. The procedures can be established for the security program in general and for particular information systems, if needed. The organizational risk management strategy is a key factor in establishing policy and procedures.</t>
  </si>
  <si>
    <t>AC.1.001</t>
  </si>
  <si>
    <t>AC.1.002</t>
  </si>
  <si>
    <t>AC.1.003</t>
  </si>
  <si>
    <t>AC.1.004</t>
  </si>
  <si>
    <t>AC.2.005</t>
  </si>
  <si>
    <t>AC.2.006</t>
  </si>
  <si>
    <t>AC.2.007</t>
  </si>
  <si>
    <t>AC.2.008</t>
  </si>
  <si>
    <t>AC.2.009</t>
  </si>
  <si>
    <t>AC.2.010</t>
  </si>
  <si>
    <t>AC.2.011</t>
  </si>
  <si>
    <t>AC.2.013</t>
  </si>
  <si>
    <t>AC.2.015</t>
  </si>
  <si>
    <t>AC.2.016</t>
  </si>
  <si>
    <t>AC.2.998</t>
  </si>
  <si>
    <t>AC.2.999</t>
  </si>
  <si>
    <t>AC.3.012</t>
  </si>
  <si>
    <t>AC.3.014</t>
  </si>
  <si>
    <t>AC.3.017</t>
  </si>
  <si>
    <t>AC.3.018</t>
  </si>
  <si>
    <t>AC.3.019</t>
  </si>
  <si>
    <t>AC.3.020</t>
  </si>
  <si>
    <t>AC.3.021</t>
  </si>
  <si>
    <t>AC.3.022</t>
  </si>
  <si>
    <t>AC.3.997</t>
  </si>
  <si>
    <t xml:space="preserve"> In accordance with laws, executive orders, directives, policies, regulations, or standards, the public is not authorized access to non-public information ( e.g. Information protected under the privacy act, Controlled Unclassified Information – CUI, and proprietary information). This requirement addresses systems that are controlled by the organization and accessible to the public, typically without identification or authentication. individuals authorized to post CUI onto publicly accessible systems are designated. The content of information is reviewed prior to posting onto publicly accessible systems to ensure that non-public information is not included.</t>
  </si>
  <si>
    <t>Session locks can be initiated by the user or, more fundamentally, enabled automatically when the system has been idle for a period of time, for example, five minutes.  Session locks are a quick way to prevent unauthorized use of the systems without having a user log off.
A locked session shows pattern-hiding information on the screen to mask the data on the display.</t>
  </si>
  <si>
    <t>No official example given.</t>
  </si>
  <si>
    <t xml:space="preserve">A user types his password into his workstation. As he types it the password is obscured by dots. The username is displayed and the password is obscured. </t>
  </si>
  <si>
    <t>You create an inventory of all digital media containing “Federal Contract Information” (FCI) and “Controlled Unclassified Information” (CUI). You then store the media in a locked cabinet. When someone requests access to the media you record their name and the time that they received it.</t>
  </si>
  <si>
    <t>HR has informed the IT team that an employee is moving from the accounting department to another department. IT coordinates with the employee's new manager to determine which permissions the employee needs. IT revokes the permissions no longer needed by the employee.</t>
  </si>
  <si>
    <t>Your server room contains important network devices and electrical power controls. These are the backbone of your IT systems. To better protect them you ensure that only a few individuals can access the room and always keep it locked.</t>
  </si>
  <si>
    <t>A vulnerability scanner is an application that identifies an organization’s asset vulnerabilities for which the scanner is capable of identifying. Then, the scanner creates a prioritized list of asset vulnerabilities ordered by their level of severity. The scanner also describes each vulnerability and the steps needed to fix it. Your organization should scan for vulnerabilities on all devices connected to the network. This includes servers, desktops, laptops, virtual machines, containers, firewalls, switches, and printers. All assets that have any form of connection to a wired network, Wi-Fi environment, and air-gapped labs that are associated with the CMMC assessment should be scanned. Organizations that develop custom software should perform reviews of the software. Vulnerability analysis of a custom-made solution requires an experienced penetration tester to properly test and validate findings. Automated vulnerability scanners do not necessarily perform well against custom developed applications. The vulnerability scanning process should be a regular activity. It should not be a single occurrence. Organizations should put in place a vulnerability scanner that updates its database each time it performs a scan. This means that the scan looks for the most current vulnerabilities. Schedule scans with consideration of the potential for impact to normal operations. Use caution when scanning critical assets. These assets do need to be scanned, but some scanning options could cause a denial of service against a critical asset. You could replicate the critical asset in a test environment and perform vulnerability scans against the replicated asset. The replicated asset vulnerability scan will produce valid reports that need to be applied to the production system only if the replicated system is an exact duplicate of the production system and has identical functionality in operation when being tested.</t>
  </si>
  <si>
    <t>You create a system security plan providing a high-level overview of your information system. You also specify your security requirements, how you have implemented some of them, and how you plan to implement the rest.</t>
  </si>
  <si>
    <t>Your company has undergone a security assessment/gap analysis in which it was determined that 10 security practices were not implemented. These practices were added to your POA&amp;M and assigned responsible persons and completion dates.</t>
  </si>
  <si>
    <t>Protect wireless access using authentication and encryption.</t>
  </si>
  <si>
    <t>Establish a policy that includes Access Control.</t>
  </si>
  <si>
    <t>Employ cryptographic mechanisms to protect the confidentiality of remote access sessions.</t>
  </si>
  <si>
    <t>Separate the duties of individuals to reduce the risk of malevolent activity without collusion.</t>
  </si>
  <si>
    <t>Prevent non-privileged users from executing privileged functions and capture the execution of such functions in audit logs.</t>
  </si>
  <si>
    <t>Terminate (automatically) user sessions after a defined condition.</t>
  </si>
  <si>
    <t>Control connection of mobile devices.</t>
  </si>
  <si>
    <t>Authorize remote execution of privileged commands and remote access to security-relevant information.</t>
  </si>
  <si>
    <t>Encrypt CUI on mobile devices and mobile computing platforms.</t>
  </si>
  <si>
    <t>Establish, maintain, and resource a plan that includes Access Control.</t>
  </si>
  <si>
    <t>Limit information system access to authorized users, processes acting on behalf of authorized users, or devices (including other information systems).</t>
  </si>
  <si>
    <t>Limit information system access to the types of transactions and functions that authorized users are permitted to execute.</t>
  </si>
  <si>
    <t>Verify and control/limit connections to and use of external information systems.</t>
  </si>
  <si>
    <t>Control information posted or processed on publicly accessible information systems.</t>
  </si>
  <si>
    <t>Provide privacy and security notices consistent with applicable CUI rules.</t>
  </si>
  <si>
    <t>Limit use of portable storage devices on external systems.</t>
  </si>
  <si>
    <t>Employ the principle of least privilege, including for specific security functions and privileged accounts.</t>
  </si>
  <si>
    <t>Limit unsuccessful logon attempts.</t>
  </si>
  <si>
    <t>Use session lock with pattern-hiding displays to prevent access and viewing of data after a period of inactivity.</t>
  </si>
  <si>
    <t>Authorize wireless access prior to allowing such connections.</t>
  </si>
  <si>
    <t>Monitor and control remote access sessions.</t>
  </si>
  <si>
    <t>Route remote access via managed access control points.</t>
  </si>
  <si>
    <t>Control the flow of CUI in accordance with approved authorizations.</t>
  </si>
  <si>
    <t>AM.2.998</t>
  </si>
  <si>
    <t>AM.2.999</t>
  </si>
  <si>
    <t>Establish a policy that includes Asset Management.</t>
  </si>
  <si>
    <t>AM.3.036</t>
  </si>
  <si>
    <t>Define procedures for the handling of CUI data.</t>
  </si>
  <si>
    <t>AM.3.997</t>
  </si>
  <si>
    <t>Establish, maintain, and resource a plan that includes Asset Management.</t>
  </si>
  <si>
    <t>AT.2.056</t>
  </si>
  <si>
    <t>Ensure that managers, system administrators, and users of organizational systems are made aware of the security risks associated with their activities and of the applicable policies, standards, and procedures related to the security of those systems.</t>
  </si>
  <si>
    <t>AT.2.057</t>
  </si>
  <si>
    <t>Ensure that personnel are trained to carry out their assigned information security-related duties and responsibilities.</t>
  </si>
  <si>
    <t>AT.2.998</t>
  </si>
  <si>
    <t>Document the CMMC practices to implement the Awareness and Training policy.</t>
  </si>
  <si>
    <t>AT.2.999</t>
  </si>
  <si>
    <t>Establish a policy that includes Awareness and Training.</t>
  </si>
  <si>
    <t>AT.3.058</t>
  </si>
  <si>
    <t>Provide security awareness training on recognizing and reporting potential indicators of insider threat.</t>
  </si>
  <si>
    <t>AU.2.041</t>
  </si>
  <si>
    <t>Ensure that the actions of individual system users can be uniquely traced to those users so they can be held accountable for their actions.</t>
  </si>
  <si>
    <t>AU.2.042</t>
  </si>
  <si>
    <t>Create and retain system audit logs and records to the extent needed to enable the monitoring, analysis, investigation, and reporting of unlawful or unauthorized system activity.</t>
  </si>
  <si>
    <t>AU.2.043</t>
  </si>
  <si>
    <t>Provide a system capability that compares and synchronizes internal system clocks with an authoritative source to generate time stamps for audit records.</t>
  </si>
  <si>
    <t>AU.2.044</t>
  </si>
  <si>
    <t>Review audit logs.</t>
  </si>
  <si>
    <t>AU.2.998</t>
  </si>
  <si>
    <t>Document the CMMC practices to implement the Audit and Accountability policy.</t>
  </si>
  <si>
    <t>AU.2.999</t>
  </si>
  <si>
    <t>Establish a policy that includes Audit and Accountability.</t>
  </si>
  <si>
    <t>AU.3.045</t>
  </si>
  <si>
    <t>Review and update logged events.</t>
  </si>
  <si>
    <t>AU.3.046</t>
  </si>
  <si>
    <t>Alert in the event of an audit logging process failure.</t>
  </si>
  <si>
    <t>AU.3.048</t>
  </si>
  <si>
    <t>Collect audit information (e.g., logs) into one or more central repositories.</t>
  </si>
  <si>
    <t>AU.3.049</t>
  </si>
  <si>
    <t>Protect audit information and audit logging tools from unauthorized access, modification, and deletion.</t>
  </si>
  <si>
    <t>AU.3.050</t>
  </si>
  <si>
    <t>Limit management of audit logging functionality to a subset of privileged users.</t>
  </si>
  <si>
    <t>AU.3.051</t>
  </si>
  <si>
    <t>Correlate audit record review, analysis, and reporting processes for investigation and response to indications of unlawful, unauthorized, suspicious, or unusual activity.</t>
  </si>
  <si>
    <t>AU.3.052</t>
  </si>
  <si>
    <t>Provide audit record reduction and report generation to support on-demand analysis and reporting.</t>
  </si>
  <si>
    <t>AU.3.997</t>
  </si>
  <si>
    <t>Establish, maintain, and resource a plan that includes Audit and Accountability.</t>
  </si>
  <si>
    <t>CM.2.061</t>
  </si>
  <si>
    <t>Establish and maintain baseline configurations and inventories of organizational systems (including hardware, software, firmware, and documentation) throughout the respective system development life cycles.</t>
  </si>
  <si>
    <t>CM.2.062</t>
  </si>
  <si>
    <t>Employ the principle of least functionality by configuring organizational systems to provide only essential capabilities.</t>
  </si>
  <si>
    <t>CM.2.063</t>
  </si>
  <si>
    <t>Control and monitor user-installed software.</t>
  </si>
  <si>
    <t>CM.2.064</t>
  </si>
  <si>
    <t>Establish and enforce security configuration settings for information technology products employed in organizational systems.</t>
  </si>
  <si>
    <t>CM.2.065</t>
  </si>
  <si>
    <t>Track, review, approve, or disapprove, and log changes to organizational systems.</t>
  </si>
  <si>
    <t>CM.2.066</t>
  </si>
  <si>
    <t>Analyze the security impact of changes prior to implementation.</t>
  </si>
  <si>
    <t>CM.2.998</t>
  </si>
  <si>
    <t>Document the CMMC practices to implement the Configuration Management policy.</t>
  </si>
  <si>
    <t>CM.2.999</t>
  </si>
  <si>
    <t>Establish a policy that includes Configuration Management.</t>
  </si>
  <si>
    <t>CM.3.067</t>
  </si>
  <si>
    <t>Define, document, approve, and enforce physical and logical access restrictions associated with changes to organizational systems.</t>
  </si>
  <si>
    <t>CM.3.068</t>
  </si>
  <si>
    <t>Restrict, disable, or prevent the use of nonessential programs, functions, ports, protocols, and services.</t>
  </si>
  <si>
    <t>CM.3.069</t>
  </si>
  <si>
    <t>CM.3.997</t>
  </si>
  <si>
    <t>Establish, maintain, and resource a plan that includes Configuration Management.</t>
  </si>
  <si>
    <t>IA.1.076</t>
  </si>
  <si>
    <t>Identify information system users, processes acting on behalf of users, or devices.</t>
  </si>
  <si>
    <t>IA.1.077</t>
  </si>
  <si>
    <t>Authenticate (or verify) the identities of those users, processes, or devices, as a prerequisite to allowing access to organizational information systems.</t>
  </si>
  <si>
    <t>IA.2.078</t>
  </si>
  <si>
    <t>Enforce a minimum password complexity and change of characters when new passwords are created.</t>
  </si>
  <si>
    <t>IA.2.079</t>
  </si>
  <si>
    <t>Prohibit password reuse for a specified number of generations.</t>
  </si>
  <si>
    <t>IA.2.080</t>
  </si>
  <si>
    <t>Allow temporary password use for system logons with an immediate change to a permanent password.</t>
  </si>
  <si>
    <t>IA.2.081</t>
  </si>
  <si>
    <t>Store and transmit only cryptographically-protected passwords.</t>
  </si>
  <si>
    <t>IA.2.082</t>
  </si>
  <si>
    <t>Obscure feedback of authentication information.</t>
  </si>
  <si>
    <t>IA.2.998</t>
  </si>
  <si>
    <t>Document the CMMC practices to implement the Identification and Authentication policy.</t>
  </si>
  <si>
    <t>IA.2.999</t>
  </si>
  <si>
    <t>Establish a policy that includes Identification and Authentication.</t>
  </si>
  <si>
    <t>IA.3.083</t>
  </si>
  <si>
    <t>Use multifactor authentication for local and network access to privileged accounts and for network access to non-privileged accounts.</t>
  </si>
  <si>
    <t>IA.3.084</t>
  </si>
  <si>
    <t>Employ replay-resistant authentication mechanisms for network access to privileged and nonprivileged accounts.</t>
  </si>
  <si>
    <t>IA.3.085</t>
  </si>
  <si>
    <t>Prevent the reuse of identifiers for a defined period.</t>
  </si>
  <si>
    <t>IA.3.086</t>
  </si>
  <si>
    <t>Disable identifiers after a defined period of inactivity.</t>
  </si>
  <si>
    <t>IA.3.997</t>
  </si>
  <si>
    <t>Establish, maintain, and resource a plan that includes Identification and Authentication.</t>
  </si>
  <si>
    <t>IR.2.092</t>
  </si>
  <si>
    <t>Establish an operational incident-handling capability for organizational systems that includes preparation, detection, analysis, containment, recovery, and user response activities.</t>
  </si>
  <si>
    <t>IR.2.093</t>
  </si>
  <si>
    <t>Detect and report events.</t>
  </si>
  <si>
    <t>IR.2.094</t>
  </si>
  <si>
    <t>Analyze and triage events to support event resolution and incident declaration.</t>
  </si>
  <si>
    <t>IR.2.096</t>
  </si>
  <si>
    <t>Develop and implement responses to declared incidents according to pre-defined procedures.</t>
  </si>
  <si>
    <t>IR.2.097</t>
  </si>
  <si>
    <t>Perform root cause analysis on incidents to determine underlying causes.</t>
  </si>
  <si>
    <t>IR.2.998</t>
  </si>
  <si>
    <t>Document the CMMC practices to implement the Incident Response policy.</t>
  </si>
  <si>
    <t>IR.2.999</t>
  </si>
  <si>
    <t>Establish a policy that includes Incident Response.</t>
  </si>
  <si>
    <t>IR.3.098</t>
  </si>
  <si>
    <t>Track, document, and report incidents to designated officials and/or authorities both internal and external to the organization.</t>
  </si>
  <si>
    <t>IR.3.099</t>
  </si>
  <si>
    <t>Test the organizational incident response capability.</t>
  </si>
  <si>
    <t>IR.3.997</t>
  </si>
  <si>
    <t>Establish, maintain, and resource a plan that includes Incident Response.</t>
  </si>
  <si>
    <t>MA.2.111</t>
  </si>
  <si>
    <t>Perform maintenance on organizational systems.</t>
  </si>
  <si>
    <t>MA.2.112</t>
  </si>
  <si>
    <t>Provide controls on the tools, techniques, mechanisms, and personnel used to conduct system maintenance.</t>
  </si>
  <si>
    <t>MA.2.113</t>
  </si>
  <si>
    <t>Require multifactor authentication to establish nonlocal maintenance sessions via external network connections and terminate such connections when nonlocal maintenance is complete.</t>
  </si>
  <si>
    <t>MA.2.114</t>
  </si>
  <si>
    <t>Supervise the maintenance activities of personnel without required access authorization.</t>
  </si>
  <si>
    <t>MA.2.998</t>
  </si>
  <si>
    <t>Document the CMMC practices to implement the Maintenance policy.</t>
  </si>
  <si>
    <t>MA.2.999</t>
  </si>
  <si>
    <t>Establish a policy that includes Maintenance.</t>
  </si>
  <si>
    <t>MA.3.115</t>
  </si>
  <si>
    <t>Ensure equipment removed for off-site maintenance is sanitized of any CUI.</t>
  </si>
  <si>
    <t>MA.3.116</t>
  </si>
  <si>
    <t>Check media containing diagnostic and test programs for malicious code before the media are used in organizational systems.</t>
  </si>
  <si>
    <t>MA.3.997</t>
  </si>
  <si>
    <t>Establish, maintain, and resource a plan that includes Maintenance.</t>
  </si>
  <si>
    <t>MP.1.118</t>
  </si>
  <si>
    <t>Sanitize or destroy information system media containing Federal Contract Information before disposal or release for reuse.</t>
  </si>
  <si>
    <t>MP.2.119</t>
  </si>
  <si>
    <t>Protect (i.e., physically control and securely store) system media containing CUI, both paper and digital.</t>
  </si>
  <si>
    <t>MP.2.120</t>
  </si>
  <si>
    <t>Limit access to CUI on system media to authorized users.</t>
  </si>
  <si>
    <t>MP.2.121</t>
  </si>
  <si>
    <t>Control the use of removable media on system components.</t>
  </si>
  <si>
    <t>MP.2.998</t>
  </si>
  <si>
    <t>Document the CMMC practices to implement the Media Protection policy.</t>
  </si>
  <si>
    <t>MP.2.999</t>
  </si>
  <si>
    <t>Establish a policy that includes Media Protection.</t>
  </si>
  <si>
    <t>MP.3.122</t>
  </si>
  <si>
    <t>Mark media with necessary CUI markings and distribution limitations.</t>
  </si>
  <si>
    <t>MP.3.123</t>
  </si>
  <si>
    <t>Prohibit the use of portable storage devices when such devices have no identifiable owner.</t>
  </si>
  <si>
    <t>MP.3.124</t>
  </si>
  <si>
    <t>Control access to media containing CUI and maintain accountability for media during transport outside of controlled areas.</t>
  </si>
  <si>
    <t>MP.3.125</t>
  </si>
  <si>
    <t>Implement cryptographic mechanisms to protect the confidentiality of CUI stored on digital media during transport unless otherwise protected by alternative physical safeguards.</t>
  </si>
  <si>
    <t>PS.2.127</t>
  </si>
  <si>
    <t>Screen individuals prior to authorizing access to organizational systems containing CUI.</t>
  </si>
  <si>
    <t>PS.2.128</t>
  </si>
  <si>
    <t>Ensure that organizational systems containing CUI are protected during and after personnel actions such as terminations and transfers.</t>
  </si>
  <si>
    <t>PS.2.998</t>
  </si>
  <si>
    <t>Document the CMMC practices to implement the Personnel Security policy.</t>
  </si>
  <si>
    <t>PS.2.999</t>
  </si>
  <si>
    <t>Establish a policy that includes Personnel Security.</t>
  </si>
  <si>
    <t>PE.1.131</t>
  </si>
  <si>
    <t>Limit physical access to organizational information systems, equipment, and the respective operating environments to authorized individuals.</t>
  </si>
  <si>
    <t>PE.1.132</t>
  </si>
  <si>
    <t>Escort visitors and monitor visitor activity.</t>
  </si>
  <si>
    <t>PE.1.133</t>
  </si>
  <si>
    <t>Maintain audit logs of physical access.</t>
  </si>
  <si>
    <t>PE.1.134</t>
  </si>
  <si>
    <t>Control and manage physical access devices.</t>
  </si>
  <si>
    <t>PE.2.135</t>
  </si>
  <si>
    <t>Protect and monitor the physical facility and support infrastructure for organizational systems.</t>
  </si>
  <si>
    <t>PE.2.998</t>
  </si>
  <si>
    <t>Document the CMMC practices to implement the Physical Protection policy.</t>
  </si>
  <si>
    <t>PE.2.999</t>
  </si>
  <si>
    <t>Establish a policy that includes Physical Protection.</t>
  </si>
  <si>
    <t>PE.3.136</t>
  </si>
  <si>
    <t>Enforce safeguarding measures for CUI at alternate work sites.</t>
  </si>
  <si>
    <t>PE.3.997</t>
  </si>
  <si>
    <t>Establish, maintain, and resource a plan that includes Physical Protection.</t>
  </si>
  <si>
    <t>RE.2.137</t>
  </si>
  <si>
    <t>Regularly perform and test data back-ups.</t>
  </si>
  <si>
    <t>RE.2.138</t>
  </si>
  <si>
    <t>Protect the confidentiality of backup CUI at storage locations.</t>
  </si>
  <si>
    <t>RE.2.998</t>
  </si>
  <si>
    <t>Document the CMMC practices to implement the Recovery policy.</t>
  </si>
  <si>
    <t>RE.2.999</t>
  </si>
  <si>
    <t>Establish a policy that includes Recovery.</t>
  </si>
  <si>
    <t>RE.3.139</t>
  </si>
  <si>
    <t>Regularly perform complete, comprehensive, and resilient data back-ups as organizationally defined.</t>
  </si>
  <si>
    <t>RM.2.141</t>
  </si>
  <si>
    <t>RM.2.142</t>
  </si>
  <si>
    <t>Scan for vulnerabilities in organizational systems and applications periodically and when new vulnerabilities affecting those systems and applications are identified.</t>
  </si>
  <si>
    <t>RM.2.143</t>
  </si>
  <si>
    <t>Remediate vulnerabilities in accordance with risk assessments.</t>
  </si>
  <si>
    <t>RM.2.998</t>
  </si>
  <si>
    <t>Document the CMMC practices to implement the Risk Management policy.</t>
  </si>
  <si>
    <t>RM.2.999</t>
  </si>
  <si>
    <t>Establish a policy that includes Risk Management.</t>
  </si>
  <si>
    <t>RM.3.144</t>
  </si>
  <si>
    <t>Periodically perform risk assessments to identify and prioritize risks according to the defined risk categories, risk sources, and risk measurement criteria.</t>
  </si>
  <si>
    <t>RM.3.146</t>
  </si>
  <si>
    <t>Develop and implement risk mitigation plans.</t>
  </si>
  <si>
    <t>RM.3.147</t>
  </si>
  <si>
    <t>Manage non-vendor-supported products (e.g., end of life) separately and restrict as necessary to reduce risk.</t>
  </si>
  <si>
    <t>CA.2.157</t>
  </si>
  <si>
    <t>Develop, document, and periodically update system security plans that describe system boundaries, system environments of operation, how security requirements are implemented, and the relationships with or connections to other systems.</t>
  </si>
  <si>
    <t>CA.2.158</t>
  </si>
  <si>
    <t>Periodically assess the security controls in organizational systems to determine if the controls are effective in their application.</t>
  </si>
  <si>
    <t>CA.2.159</t>
  </si>
  <si>
    <t>Develop and implement plans of action designed to correct deficiencies and reduce or eliminate vulnerabilities in organizational systems.</t>
  </si>
  <si>
    <t>CA.2.998</t>
  </si>
  <si>
    <t>Document the CMMC practices to implement the Security Assessment policy.</t>
  </si>
  <si>
    <t>CA.2.999</t>
  </si>
  <si>
    <t>Establish a policy that includes Security Assessment.</t>
  </si>
  <si>
    <t>CA.3.161</t>
  </si>
  <si>
    <t>Monitor security controls on an ongoing basis to ensure the continued effectiveness of the controls.</t>
  </si>
  <si>
    <t>CA.3.162</t>
  </si>
  <si>
    <t>Employ a security assessment of enterprise software that has been developed internally, for internal use, and that has been organizationally defined as an area of risk.</t>
  </si>
  <si>
    <t>SA.2.998</t>
  </si>
  <si>
    <t>Document the CMMC practices to implement the Situational Awareness policy.</t>
  </si>
  <si>
    <t>SA.2.999</t>
  </si>
  <si>
    <t>Establish a policy that includes Situational Awareness.</t>
  </si>
  <si>
    <t>SA.3.169</t>
  </si>
  <si>
    <t>Receive and respond to cyber threat intelligence from information sharing forums and sources and communicate to stakeholders.</t>
  </si>
  <si>
    <t>SC.1.175</t>
  </si>
  <si>
    <t>Monitor, control, and protect organizational communications (i.e., information transmitted or received by organizational information systems) at the external boundaries and key internal boundaries of the information systems.</t>
  </si>
  <si>
    <t>SC.1.176</t>
  </si>
  <si>
    <t>Implement subnetworks for publicly accessible system components that are physically or logically separated from internal networks.</t>
  </si>
  <si>
    <t>SC.2.178</t>
  </si>
  <si>
    <t>Prohibit remote activation of collaborative computing devices and provide indication of devices in use to users present at the device.</t>
  </si>
  <si>
    <t>SC.2.179</t>
  </si>
  <si>
    <t>Use encrypted sessions for the management of network devices.</t>
  </si>
  <si>
    <t>SC.2.998</t>
  </si>
  <si>
    <t>Document the CMMC practices to implement the System and Communications Protection policy.</t>
  </si>
  <si>
    <t>SC.2.999</t>
  </si>
  <si>
    <t>Establish a policy that includes System and Communications Protection.</t>
  </si>
  <si>
    <t>SC.3.177</t>
  </si>
  <si>
    <t>Employ FIPS-validated cryptography when used to protect the confidentiality of CUI.</t>
  </si>
  <si>
    <t>SC.3.180</t>
  </si>
  <si>
    <t>Employ architectural designs, software development techniques, and systems engineering principles that promote effective information security within organizational systems.</t>
  </si>
  <si>
    <t>SC.3.181</t>
  </si>
  <si>
    <t>Separate user functionality from system management functionality.</t>
  </si>
  <si>
    <t>SC.3.182</t>
  </si>
  <si>
    <t>Prevent unauthorized and unintended information transfer via shared system resources.</t>
  </si>
  <si>
    <t>SC.3.183</t>
  </si>
  <si>
    <t>Deny network communications traffic by default and allow network communications traffic by exception (i.e., deny all, permit by exception).</t>
  </si>
  <si>
    <t>SC.3.184</t>
  </si>
  <si>
    <t>Prevent remote devices from simultaneously establishing non-remote connections with organizational systems and communicating via some other connection to resources in external networks (i.e., split tunneling).</t>
  </si>
  <si>
    <t>SC.3.185</t>
  </si>
  <si>
    <t>Implement cryptographic mechanisms to prevent unauthorized disclosure of CUI during transmission unless otherwise protected by alternative physical safeguards.</t>
  </si>
  <si>
    <t>SC.3.186</t>
  </si>
  <si>
    <t>Terminate network connections associated with communications sessions at the end of the sessions or after a defined period of inactivity.</t>
  </si>
  <si>
    <t>SC.3.187</t>
  </si>
  <si>
    <t>Establish and manage cryptographic keys for cryptography employed in organizational systems.</t>
  </si>
  <si>
    <t>SC.3.188</t>
  </si>
  <si>
    <t>Control and monitor the use of mobile code.</t>
  </si>
  <si>
    <t>SC.3.189</t>
  </si>
  <si>
    <t>SC.3.190</t>
  </si>
  <si>
    <t>SC.3.191</t>
  </si>
  <si>
    <t>Control and monitor the use of Voice over Internet Protocol (VoIP) technologies.</t>
  </si>
  <si>
    <t>Protect the authenticity of communications sessions.</t>
  </si>
  <si>
    <t>Protect the confidentiality of CUI at rest.</t>
  </si>
  <si>
    <t>SC.3.192</t>
  </si>
  <si>
    <t>Implement Domain Name System (DNS) filtering services.</t>
  </si>
  <si>
    <t>SC.3.193</t>
  </si>
  <si>
    <t>Implement a policy restricting the publication of CUI on externally owned, publicly accessible websites (e.g., forums, LinkedIn, Facebook, Twitter).</t>
  </si>
  <si>
    <t>SC.3.997</t>
  </si>
  <si>
    <t>Establish, maintain, and resource a plan that includes System and Communications Protection.</t>
  </si>
  <si>
    <t>SI.1.210</t>
  </si>
  <si>
    <t>Identify, report, and correct information and information system flaws in a timely manner.</t>
  </si>
  <si>
    <t>SI.1.211</t>
  </si>
  <si>
    <t>Provide protection from malicious code at appropriate locations within organizational information systems.</t>
  </si>
  <si>
    <t>SI.1.212</t>
  </si>
  <si>
    <t>Update malicious code protection mechanisms when new releases are available.</t>
  </si>
  <si>
    <t>SI.1.213</t>
  </si>
  <si>
    <t>Perform periodic scans of the information system and real-time scans of files from external sources as files are downloaded, opened, or executed.</t>
  </si>
  <si>
    <t>SI.2.214</t>
  </si>
  <si>
    <t>Monitor system security alerts and advisories and take action in response.</t>
  </si>
  <si>
    <t>SI.2.216</t>
  </si>
  <si>
    <t>Monitor organizational systems, including inbound and outbound communications traffic, to detect attacks and indicators of potential attacks.</t>
  </si>
  <si>
    <t>SI.2.217</t>
  </si>
  <si>
    <t>Identify unauthorized use of organizational systems.</t>
  </si>
  <si>
    <t>SI.2.998</t>
  </si>
  <si>
    <t>Document the CMMC practices to implement the System and Information Integrity policy.</t>
  </si>
  <si>
    <t>SI.2.999</t>
  </si>
  <si>
    <t>Establish a policy that includes System and Information Integrity.</t>
  </si>
  <si>
    <t>SI.3.218</t>
  </si>
  <si>
    <t>Employ spam protection mechanisms at information system access entry and exit points.</t>
  </si>
  <si>
    <t>SI.3.219</t>
  </si>
  <si>
    <t>Implement email forgery protections.</t>
  </si>
  <si>
    <t>SI.3.220</t>
  </si>
  <si>
    <t>Utilize sandboxing to detect or block potentially malicious email.</t>
  </si>
  <si>
    <t>SI.3.997</t>
  </si>
  <si>
    <t>Establish, maintain, and resource a plan that includes System and Information Integrity.</t>
  </si>
  <si>
    <t>Use non-privileged accounts or roles when accessing non-security functions.</t>
  </si>
  <si>
    <t>You should limit installed software to items that the organization approved. Users will install software that creates unnecessary risk. This risk applies both to the machine and to the larger operating environment. You should control the software users can install. You should put in place policies and technical controls that can reduce risk to the organization.</t>
  </si>
  <si>
    <t>A system administrator wants to deploy security updates to her company's Windows 10 workstations. She creates a ticket on her IT ticketing system documenting the proposed change and the testing she has already completed. Every two weeks the change control board reviews proposed changes. The board reviews her proposed change and approves the deployment of updates for Friday night at 7:00 PM. After deploying the updates no issues are reported and she closes her ticket.</t>
  </si>
  <si>
    <t>You configure a password policy for all users that enforces four-character sets and a minimum length of 10 characters for all passwords and disallow reuse of passwords.</t>
  </si>
  <si>
    <t>Users must change their temporary passwords the first time they login. Temporary passwords usually follow a consistent style within an organization and can be more easily guessed than passwords created by the unique user.</t>
  </si>
  <si>
    <t>A user has requested a new password. The System Administrator resets his password and sets his account to require a new password upon login. The administrator provides him with the password, when he logs in he is required to set a new one. The administrator used active directory to require him to create a new password upon first login. The administrator used active directory to require him to create a new password upon first login.</t>
  </si>
  <si>
    <t>Examples include: 1. alerts from your sensors or antivirus software, 2. a filename that looks unusual, and 3. a log entry that raises concern. After you detect an incident, you should analyze it to decide what to do. To analyze an incident, you need to know what should be occurring on your network and what should not. This will help you determine when an incident may have occurred. It may also help you decide what to do about it. You should also document what you know about the incident. Include all the log entries associated with the incident in your documentation.</t>
  </si>
  <si>
    <t>A user has reported receiving a phishing email containing a malicious file. You use your documented procedures to respond to this common security incident. Your procedures include black-listing the domain of the malicious email and sending an email to your employees warning them of the attack.</t>
  </si>
  <si>
    <t>An employee submits a ticket requesting a USB thumb drive. He tried to use a personal thumb drive but it was blocked by his computer. After verifying the business need you provide him a company thumb drive. Because the thumb drive has been white-listed, its functions on his computer are scanned by his anti-virus.</t>
  </si>
  <si>
    <t>Your company wins a DoD contract where it will handle “Federal Contract Information” (FCI). You have HR perform a federal background check on all individuals who will work on the contract.</t>
  </si>
  <si>
    <t>Periodically assess the risk to organizational operations (including mission, functions, image, or reputation), organizational assets, and individuals, resulting from the operation of organizational systems and the associated processing, storage, or transmission of CUI.</t>
  </si>
  <si>
    <t>Risk arises from anything that can reduce an organization’s assurance of mission/business success; cause harm to image or reputation; or harm individuals, other organizations, or the Nation. Organizations should assess the risk to their operations and assets at regular intervals. Areas where weakness or vulnerabilities could lead to risk may include: 1. poorly designed and executed business processes; 2. inadvertent actions of people, such as disclosure or modification of information; 3. intentional actions of people, such as insider threat and fraud; 4. failure of systems to perform as intended; 5. failures of technology; and 5. external events, such as natural disasters, public infrastructure and supply chain failures. An organization can perform a formal or an informal risk assessment. In a formal risk assessment, you use established criteria and procedures. Formal risk assessments are documented. It is important to note that risk assessments differ from vulnerability assessments (See RM.2.142). A vulnerability assessment provides input to a risk assessment along with other information such as results from likelihood analysis and analysis of potential threat sources.</t>
  </si>
  <si>
    <t>A System Administrator used to connect to a switch on her network using Telnet. Because it is unencrypted and her company needs to meet CMMC requirements she closed the port for Telnet and only uses SSH going forward.</t>
  </si>
  <si>
    <t>Your company has a policy requiring user sessions to be automatically terminated after 30 minutes of inactivity. You have several Linux servers and network devices to which you connect to using SSH. To meet your policy requirement you configure the SSH sessions to terminate after 30 minutes of inactivity.</t>
  </si>
  <si>
    <t>Your administrator handles the creation of user accounts and the assignment of account privileges. Your company periodically audits user accounts and their privileges. Instead of letting the administrator do this you separate duties by assigning the auditing task to another employee.</t>
  </si>
  <si>
    <t>Audit logging keeps track of activities occurring on the network, servers, user workstations and other components of the overall system. These logs must always be available and functional. The organization’s designated security personnel (e.g., system administrator and security officer) need to be aware when the audit log process fails or becomes unavailable. Automated notifications need to be sent to the organization’s designated security personnel to immediately take appropriate action. If security personnel are unaware of the audit logging process failure, then they will be unaware of any suspicious activity occurring at that time. Your response to an audit logging process failure should account for the extent of the failure (e.g., a single component’s audit logging versus failure of the centralized logging solution), the risks involved in this loss of audit logging, and other factors (e.g., possibility an adversary could have caused the audit logging process failure).</t>
  </si>
  <si>
    <t>Raw audit log data is difficult to review, analyze, and report because of the volume of data. Audit record reduction is an automated process that interprets raw audit log data and extracts meaningful and relevant information without altering the original logs. An example of log reduction for files to be analyzed would be the removal of details associated with nightly backups. Report generation on reduced log information allows you to create succinct customized reports without the need to burden the reader with unimportant information. In addition, the security relevant audit information must be made available to personnel on-demand for immediate review, analysis, reporting, and event investigation support. Performing audit log reduction and providing on-demand reports may allow the analyst to take mitigating action before the adversary completes their malicious actions.</t>
  </si>
  <si>
    <t xml:space="preserve">Your company leverages its security information and event management (SIEM) system to process logs collected by your Syslog server to create dashboards, alerts, and graphs that enable you to quickly identify security incidents. A SIEM with a dashboard configured to display important security events. </t>
  </si>
  <si>
    <t>Organizations should only use the minimum set of programs, services, ports, and protocols required for to accomplish the organization’s mission. This has several implications: 1. All unnecessary programs and accounts are removed from all endpoints and servers. 2. The organization makes a policy decision to control the execution of programs through either whitelisting or blacklisting. Whitelisting means a program can only run if the software has been vetted in some way, and the executable name has been entered onto a list of allowed software. Blacklisting means any software can execute as long it is not on a list of known malicious software. Whitelisting provides far more security than blacklisting, but the organization’s policy can direct the implementation of either approach. Control of execution applies to both servers and endpoints. 3. The organization restricts the use of all unnecessary ports, protocols, and system services in order to limit entry points that attackers can use. For example, the use of the FTP service is eliminated from all computers, and the associated ports are blocked unless a required service utilizes those ports. The elimination of nonessential functionality on the network and systems provides a smaller attack surface for an attacker to gain access and take control of your network or systems.</t>
  </si>
  <si>
    <t>Apply deny-by-exception (blacklisting) policy to prevent the use of unauthorized software or deny all, permit-by-exception (whitelisting) policy to allow the execution of authorized software.</t>
  </si>
  <si>
    <t>To test your incident response capability your company will be going through a tabletop exercise. Here is the scenario: Your network administrator is overworked and underpaid. She quickly builds an installation file for the patch and deploys it before leaving for the day. Next, the on-call IT technician begins receiving calls that nobody can log in. It turns out that no testing was done for the recently-installed critical patch. As part of the tabletop exercise your team answers the following questions: What is the on-call’s response in this scenario? Does your on-call technician have the expertise to handle this incident? If not, are there defined escalation processes? Does your organization have a formal change control policy? Are your employees trained on proper change control? Does your organization have disciplinary procedures in place for when an employee fails to follow established policies? Does your organization have the ability to “roll back” patches in the event of unanticipated negative impacts? The answers to the above questions are documented along with any improvements you want to make to your incident response capability.</t>
  </si>
  <si>
    <t>As part of troubleshooting a vendor may provide a diagnostic application to install on a system. The vendor is using the application to help identify the cause of issues on the system. As this is executable code there is a chance that the file is corrupt or infected with malicious code. Implement procedures to scan any files prior to installation. The same level of scrutiny must be made as with any file a staff member may download.</t>
  </si>
  <si>
    <t>A portable storage device is a small hard drive or solid state device that is designed to hold various types of data. It typically plugs into a laptop or desktop port (e.g., USB port). Due to the small size of the device they can be easily lost. This makes the portable storage device an attractive tool to hack an organization. Since the device can hold any type of file it could contain an executable or document that a staff member opens to determine who owns the portable storage device. Therefore, an organization should prohibit use if it cannot trace the device to an owner.</t>
  </si>
  <si>
    <t>An employee found a USB thumb drive in the parking lot and attempted to plug it into their computer. Because the device isn't company owned and hasn't been whitelisted it doesn't work on your systems.</t>
  </si>
  <si>
    <t>CUI can be stored and transported on a variety of media like magnetic disks, tapes, USB drives, CD-ROMs, and so on. This makes digital CUI data very portable. The portability increases the chance that the media is lost. When identifying the paths CUI flows through your organization, identify devices to include in this practice. To mitigate the risk of losing or exposing CUI an organization should implement an encryption scheme to protect the data. Even if the media is lost the fact that it is properly encrypted renders the data inaccessible to other people. When encryption is not an option, alternative physical safeguards should be applied during transport.</t>
  </si>
  <si>
    <t>Your company allows its employees to work from home once a week. To ensure that CUI on their systems is secure you encrypt their workstations, require them to connect to the VPN upon logging into their system, and deploy all software updates as scheduled.</t>
  </si>
  <si>
    <t>This level 3 practice extends the related level 2 practice (RM.2.141) by requiring that defined risk categories, identified sources of risk, and specific risk measurement criteria be included in the risk assessment. Risk assessments are performed periodically to identify potential risks to the organization, or after an incident to mitigate recurrence of that risk. A risk assessment identifies risks to an organization’s functions and the supporting assets: people, technology, information, and facilities. Threat information, vulnerabilities, likelihoods, and impacts are used to identify risk. Evaluate and prioritize the identified risks based on the defined risk criteria: risk sources, risk categories, and risk measurement criteria. It is important to note that risk assessments differ from vulnerability scanning. A vulnerability scan focuses primarily on technical vulnerabilities in a system and provides input to a risk assessment. A risk assessment may not be a strictly technical assessment. It includes such qualitative data as results from likelihood analysis and potential threat descriptions.</t>
  </si>
  <si>
    <t>Upon management review of your risk assessment report, they instruct you to address the high-risk items. You develop a plan to address the risks and implement it.</t>
  </si>
  <si>
    <t>In any organization technologies are introduced and removed from the environment. However, it may be necessary to continue using end-of-life technologies in support of a business or sponsor mission for extended periods of time. This timeline may extend well beyond the support offered by the vendor. When a vendor no longer supports your organization’s products, they no longer provide critical software updates and security updates. This puts your organization at risk because vulnerabilities may remain unpatched. To mitigate these risks, you should manage unsupported products separately. The management of these products may include: 1. determining risk exposure caused by unsupported products; 2. identifying if extended support is available; 3. isolating unsupported products within your organization’s network (isolation techniques could include firewalls, VLAN separation, or air-gapped networks); and 4. performing an upgrade, replacement, or retirement.</t>
  </si>
  <si>
    <t>One of your security controls you want to review to ensure its effectiveness is CMMC practice AC.1.002. The practice reads "Limit information system access to the types of transactions and functions that authorized users are permitted to execute." To monitor the effectiveness of this control you review security group memberships to verify that the accounts in the groups align with their assigned duties.</t>
  </si>
  <si>
    <t>The purpose of the security assessment is to assure the organization that the code has undergone sufficient testing to identify and mitigate errors or vulnerabilities. The review can be performed using static and/or dynamic application security testing tools. Static analysis examines the source code before the program is run. Developers vet the code against a set of rules. By performing static analysis early in the development process the developer can identify specific errors and correct in a timely manner. Dynamic testing executes the code to identify potential execution, memory, and data issues in real-time. Manual code reviews use development teams to review the code against a set of secure development guidelines.</t>
  </si>
  <si>
    <t>An IT help desk technician needs to configure a laptop for a new employee whose first day of work is tomorrow. The technician rushes through and only installs Microsoft Office and creates the employee's user account. The technician then provides the laptop to the employee. The technician has violated your company's security engineering principal of "secure defaults". He did not apply the baseline configuration to the system containing your default security settings and anti-virus software.</t>
  </si>
  <si>
    <t>A system admin wants to log onto the active directory server to make some changes. They attempt to log in with their unprivileged user account but are unable to log in. They then try logging in with their admin account and are allowed in. As a result, user functionality was separated from system management functionality.</t>
  </si>
  <si>
    <t>Block all traffic going into and coming out of the network but permit specific traffic into and coming out based on the organization’s policies, exceptions, or criteria. This process of permitting only authorized traffic to the network is called whitelisting which limits the number of unintentional connections to the network.</t>
  </si>
  <si>
    <t>Organizations should terminate the internal and external network connections associated with communication sessions at the end of the session or after a period of inactivity by deallocating (stopping) TCP/IP addresses or ports at the operating system level, and/or deallocating assignments at the application system level. This prevents malicious actors from taking advantage of an open network session or an unattended laptop at the end of the connection. Organizations must balance user work patterns and needs against security when they determine the length of inactivity that will force a termination.</t>
  </si>
  <si>
    <t>Your company uses SSH keys to access its server and network devices. To prevent an attacker from accessing the keys you use a key management system and have a robust key management policy. In accordance with your policy, new keys are generated every few months. Only authorized individuals are provided the keys. They are not allowed to provide it to others. Your policy states that keys must stored in an encrypted format. Your key management system handles the distribution, storage, backup, use, revocation, and destruction of keys. This is more efficient than a manual process.</t>
  </si>
  <si>
    <t>Your policy requires that mobile code is blocked and allowed by exception. You trust your users to use their judgement when allowing mobile code. Your company deployed DISA STIG settings to secure its browsers. The settings include controls restricting the execution of mobile code such as ActiveX and JavaScript. When a user visits a site that wants to execute ActiveX it is blocked unless the user allows it. This is in accordance with your documented mobile code policy.</t>
  </si>
  <si>
    <t>You have a time sheet server on your local network. When users access the login page they notice the URL of the server includes HTTPS, meaning that is protected by TLS. It also has a green lock in the URL bar indicating that it has a valid certificate. Both of these security controls protect the authenticity of the user's connection to the time sheet server. When the user logs into the time sheet they log in using two factor authentication.</t>
  </si>
  <si>
    <t>Implement email protections in addition to basic spam protections. Some potential advanced email protections include Sender Policy Framework (SPF), Domain Keys Identified Mail (DKIM), and Domain-based Message Authentication, Reporting &amp; Conformance (DMARC). SPF uses DNS to show which servers are allowed to send email for a given domain. DKIM uses asymmetric cryptography to verify the authenticity of an email message and provide assurance of the legitimacy of the email to the recipient. DMARC allows organizations to deploy a combination of DKIM and SPF to further enhance their electronic mail infrastructure by adding linkage to the author (“From:”) domain name, published policies for recipient handling of authentication failures, and reporting from receivers to senders, to improve and monitor protection of the domain from fraudulent email.</t>
  </si>
  <si>
    <t>You can choose to completely restrict privileged accounts from accessing your network and system via a remote VPN connection. If that is not feasible see the following options. Document which of your system administrators are allowed to administer your systems via a remote VPN connection. Only place authorized admin accounts in security groups that allow for remote VPN access. Document the type of admin activity your admins can conduct remotely. An example is allowing them to provide desktop support services to end users but not allowing them to log into your active directory server via a VPN connection. Implement this using security groups. Restrict the ability to remotely access security relevant information such as your syslog server.</t>
  </si>
  <si>
    <t>Encrypt the hard drives of your company managed smartphones, tablets, and laptops. You can generally use the encryption capability built into your devices operating systems. An example is using Bitlocker for Windows systems. Make sure that the encryption you use is FIPS 140-2 validated.</t>
  </si>
  <si>
    <t>Aggregate and store audit logs in a centralized location or locations within the organization. Storing audit logs in a centralized location supports orchestration, automation, correlation, and analysis activities by enabling a full picture of the audit logs and can support automated analysis capabilities including correlation of events across the enterprise. Ensure that the central repository has the appropriate infrastructure, including protection mechanisms, and the capacity level to meet the logging requirements of the organization.</t>
  </si>
  <si>
    <t>To protect audit information, you prevent users from modifying audit logs on their system by revoking their admin privileges. You send logs to your syslog server as they are created. You only allow personnel with auditing responsibilities to access the syslog server. When system admins need to conduct maintenance, they are supervised. You create backups of your syslog server to ensure the availability of audit logs.</t>
  </si>
  <si>
    <t>You are a small company and have one system administrator who manages all of your systems. You do not want him to be able to delete audit logs off of your syslog server or carrying out audit activities using your SIEM. To accomplish this, you do not provide him access to these systems. If you temporarily need his technical assistance on your syslog server or SIEM you provide him temporary access and supervise him while he completes his assigned task.</t>
  </si>
  <si>
    <t>Your company has a software whitelist. It includes your standard software configuration (Microsoft Office, Anti-Virus, Adobe Acrobat etc.) and other software that has an approved business need. You use your enterprise anti-virus solution to apply your whitelist to your systems. Software that is not on the whitelist is now blocked from running.</t>
  </si>
  <si>
    <t>Using your internet browser, you go to log into the admin page of a printer on your local network. Before logging in you notice that the connection is not secured with TLS and is unencrypted. You work with your team to fix this so that connection to the page is protected with TLS.</t>
  </si>
  <si>
    <t>An employee named John Doe with a user account jdoe has had his employment terminated. Incidentally, his replacement is his brother James Doe. Instead of reassigning the account jdoe you create a new account jamesdoe.</t>
  </si>
  <si>
    <t>Your company policy requires that accounts that are inactive for 90 days must be disabled. To enforce this policy, you write a script automatically disabling inactive user accounts.</t>
  </si>
  <si>
    <t>Incident response is a process an organization executes to manage the consequences and reduce the risk as a result of a security breach or cyberattack. The majority of the process consists of identification, containment, eradication, and recovery of the incident. During this process it is essential for an organization to track the work processes required in order to effectively respond. During the process the organization should designate a central hub to serve as the point to coordinate, communicate, and track activities. The hub should receive and document information from system administrators, incident handlers, and others involved throughout the process. As the incident process moves toward eradication the organization’s executives, affected business units, and any required external stakeholders should be kept aware of the incident in order to make decisions affecting the business. Designated staff members should also be assigned to work with executives to provide communications outside the organization in the event it is needed.</t>
  </si>
  <si>
    <t>You detected malware on one of your workstations. To begin tracking the incident and to notify the incident response team you create a ticket in your IT ticketing system. The ticket contains your observations and other relevant details of the incident. When creating a ticket and adding comments members of the incident response team receive email notifications. After containing the incident, you create an incident report and provide it to designated company management. Company management then provides it to the DoD if required.</t>
  </si>
  <si>
    <t>Testing an organization’s incident response capability validates existing plans as well as highlight lapses or changes within the environment. The test should seek to address questions like what happens during an incident, who is responsible for incident management, what tasks are assigned within the IT organization, what support would be needed from legal, public affairs, or other business components, how are resources obtained if needed during the incident, and how is law enforcement involved. Any negative impacts to the normal day-to-day mission when responding to an incident should also be identified and documented.</t>
  </si>
  <si>
    <t>A user has reported that their laptop is constantly crashing. You trouble shoot yourself but are unable to resolve the issue, so you contact the laptop manufacturer. The manufacturer instructs you to send in the laptop for a motherboard replacement. Before sending the laptop you backup the hard drive and then wipe the data on it using the DoD 5220.22-M method.</t>
  </si>
  <si>
    <t>One of your servers is experiencing issues. You contact the vendor for support. The vendor sends you a diagnostic tool to run on the server. In accordance with your security policy, you scan the tool using virustotal.com to determine if the file is malicious. The scan came back clean, so you run it on the server.</t>
  </si>
  <si>
    <t>All media (e.g., USB drives, CDs, DVDs, diskettes, hard drives, and paper) must be properly marked to alert individuals to the presence of Controlled Unclassified Information (CUI) stored on the media. Since the media itself may be small and provide limited space to mark it you should at a minimum mark it as “Controlled” or CUI” and the designating agency. If the media is hard to mark alternate methods may be approved to indicate the presence of CUI. For example, a company may place a CUI banner on the desktop background image or monitor attached to the system. They could also require the user to accept a banner message stating CUI may be present on the system.</t>
  </si>
  <si>
    <t>Protection of Controlled Unclassified Information (CUI) is applicable to physical and digital formats. Physical control can be accomplished using traditional concepts like restricted access to physical locations or locking papers in a desk or filing cabinet. The digitization of data makes access to CUI much easier. CUI can be stored and transported on magnetic disks, tapes, USB drives, CD-ROMs, and so on. This makes digital CUI data very portable. As a result of the portability, it is important for an organization to apply mechanisms to prevent unauthorized access to CUI.</t>
  </si>
  <si>
    <t>You should provide a plan for monitoring and assessing the state of security controls on a recurring basis that occurs more frequently than the periodic assessments discussed in CA.2.158. This process provides a mechanism to assess the overall security posture of your organization. As a result, the process not only maintains awareness of vulnerabilities and threats, but also informs management of the effectiveness of the security controls in determining if security controls are current and for management to make an acceptable risk decision.</t>
  </si>
  <si>
    <t>Your company has several developers. One of your developers built a piece of software for the accounting department to help automate some of their tasks. Because the software is internally developed and used internally it must undergo a security assessment. You task one of your developers to use the OWASP Code Review guide to assess internally developed software.</t>
  </si>
  <si>
    <t>Your signed up for the US-CERT mailing list, providing you with alerts on the latest threats and vulnerabilities. In one of the emails, you receive an alert on a critical vulnerability impacting Windows 10 systems. The alert also provides guidance on how to patch the vulnerability. You provide this information to your IT team so that they can act on it and patch your Windows 10 systems.</t>
  </si>
  <si>
    <t>Only use cryptography validated through the NIST Cryptographic Module Validation Program (CMVP) to protect the confidentiality of CUI. Any other cryptography cannot be used since it has not been tested and validated to protect CUI. FIPS validated cryptography is not a requirement for all information. FIPS-validation is only used for the protection of CUI.</t>
  </si>
  <si>
    <t>The employees in your company all handle “Controlled Unclassified Information” (CUI) on their laptops. To protect the confidentiality of the “Controlled Unclassified Information” (CUI) on the laptops you use BitLocker disk encryption software to encrypt their hard drives. BitLocker uses FIPs validated encryption.</t>
  </si>
  <si>
    <t>Prevent user functionality and services from accessing system management functionality on IT components, e.g., databases, network components, workstations, servers. This reduces the attack surface to those critical interfaces by limiting who can access them and how they can be accessed. This can be achieved through both logical and physical methods using computers, CPUs, operating system, network addresses or a combination of these methods. By separating the user functionality from system management functionality, the administrator or privileged functions are not available to the general user. The intent of this practice is to ensure: 1. general users are not permitted to perform system administration functions; and 2. system administrators only perform system administration functions from their privileged account. This can be accomplished using separation like VLANs or logical separation using strong access control methods.</t>
  </si>
  <si>
    <t>You have digital files containing “Controlled Unclassified Information” (CUI). Your employees need to send these back and forth to each other, however, the transmission needs to be encrypted. To facilitate this, you setup an SFTP server that uses FIPS validated encryption. You confirm this by checking the NIST CMVP website.</t>
  </si>
  <si>
    <t>The organization develops processes and technical mechanisms to protect the cryptographic key’s confidentiality, authenticity and authorized use in accordance with industry standards and regulations. Key management systems provide oversight, assurance, and the capability to demonstrate the cryptographic keys are created in a secure manner and protected from loss or misuse throughout their lifecycle, e.g., active, expired, revoked. For a small number of keys, this can be accomplished with manual procedures and mechanisms. As the number of keys and cryptographic units increase, automation and tool support will be required.</t>
  </si>
  <si>
    <t>Ensure mobile code such as Java, ActiveX, Flash is authorized to execute on the network in accordance with the organization’s policy and technical configuration, and unauthorized mobile code is not. Then monitor the use of mobile code through boundary devices, audit of configurations, and implement remediation activities as needed.</t>
  </si>
  <si>
    <t>Your company uses VoIP for voice communication. Your VoIP infrastructure is all on premise. Your system admin makes sure to securely configure the VoIP equipment in accordance with DISA STIGs. They also maintain the equipment as they would maintain other servers and systems. You have a VoIP policy restricting the use of VoIP to your employees. The policy also specifies that they may only use desk phones for communicating and restricting soft phones to only remote employees.</t>
  </si>
  <si>
    <t>Your employees often handle “Controlled Unclassified Information” (CUI) on their Windows workstations. To ensure that the “Controlled Unclassified Information” (CUI) is protected you enable BitLocker drive encryption on all workstations.</t>
  </si>
  <si>
    <t>Your employee received an email with an attachment. Because the attachment was malicious, he received a notification that the attachment has been blocked.</t>
  </si>
  <si>
    <t>Not Started/In Progress</t>
  </si>
  <si>
    <t>Domain Process Maturity Levels</t>
  </si>
  <si>
    <t>N/A</t>
  </si>
  <si>
    <t>Current</t>
  </si>
  <si>
    <t>Max Score</t>
  </si>
  <si>
    <t>Delta</t>
  </si>
  <si>
    <t>Author:</t>
  </si>
  <si>
    <t>Nick Espinosa</t>
  </si>
  <si>
    <t>questions@securityfanatics.com</t>
  </si>
  <si>
    <t>Contributor:</t>
  </si>
  <si>
    <t>John Hynes</t>
  </si>
  <si>
    <t>Editor:</t>
  </si>
  <si>
    <t>Kristin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</si>
</sst>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1"/>
      <color theme="1"/>
      <name val="Calibri"/>
      <family val="2"/>
      <scheme val="minor"/>
    </font>
    <font>
      <b/>
      <sz val="11"/>
      <color theme="0"/>
      <name val="Calibri"/>
      <family val="2"/>
      <scheme val="minor"/>
    </font>
    <font>
      <u/>
      <sz val="11"/>
      <color theme="10"/>
      <name val="Calibri"/>
      <family val="2"/>
      <scheme val="minor"/>
    </font>
    <font>
      <b/>
      <sz val="11"/>
      <color theme="1"/>
      <name val="Calibri"/>
      <family val="2"/>
      <scheme val="minor"/>
    </font>
    <font>
      <b/>
      <sz val="11"/>
      <color rgb="FF002060"/>
      <name val="Calibri"/>
      <family val="2"/>
      <scheme val="minor"/>
    </font>
    <font>
      <sz val="11"/>
      <name val="Calibri"/>
      <family val="2"/>
      <scheme val="minor"/>
    </font>
    <font>
      <b/>
      <sz val="14"/>
      <color theme="0"/>
      <name val="Calibri"/>
      <family val="2"/>
      <scheme val="minor"/>
    </font>
    <font>
      <b/>
      <sz val="12"/>
      <color theme="0"/>
      <name val="Calibri Light"/>
      <family val="2"/>
      <scheme val="major"/>
    </font>
    <font>
      <sz val="14"/>
      <color theme="1"/>
      <name val="Calibri"/>
      <family val="2"/>
      <scheme val="minor"/>
    </font>
    <font>
      <sz val="9"/>
      <color rgb="FF000000"/>
      <name val="Verdana"/>
      <family val="2"/>
    </font>
    <font>
      <sz val="18"/>
      <color rgb="FFFFFFFF"/>
      <name val="Calibri"/>
      <family val="2"/>
    </font>
    <font>
      <b/>
      <sz val="10"/>
      <color rgb="FFFFFFFF"/>
      <name val="Calibri"/>
      <family val="2"/>
    </font>
    <font>
      <sz val="10"/>
      <name val="Arial"/>
      <family val="2"/>
    </font>
    <font>
      <sz val="10"/>
      <name val="Calibri"/>
      <family val="2"/>
    </font>
    <font>
      <b/>
      <sz val="10"/>
      <name val="Calibri"/>
      <family val="2"/>
    </font>
    <font>
      <i/>
      <sz val="10"/>
      <name val="Calibri"/>
      <family val="2"/>
    </font>
    <font>
      <sz val="11"/>
      <color rgb="FF3F3F3F"/>
      <name val="Calibri"/>
      <family val="2"/>
      <scheme val="minor"/>
    </font>
    <font>
      <b/>
      <sz val="10"/>
      <color theme="1"/>
      <name val="Calibri"/>
      <family val="2"/>
      <scheme val="minor"/>
    </font>
    <font>
      <sz val="10"/>
      <color theme="1"/>
      <name val="Calibri"/>
      <family val="2"/>
      <scheme val="minor"/>
    </font>
  </fonts>
  <fills count="13">
    <fill>
      <patternFill patternType="none"/>
    </fill>
    <fill>
      <patternFill patternType="gray125"/>
    </fill>
    <fill>
      <patternFill patternType="solid">
        <fgColor rgb="FFFFFFCC"/>
      </patternFill>
    </fill>
    <fill>
      <patternFill patternType="solid">
        <fgColor rgb="FF002060"/>
        <bgColor indexed="64"/>
      </patternFill>
    </fill>
    <fill>
      <patternFill patternType="solid">
        <fgColor theme="4" tint="0.39997558519241921"/>
        <bgColor indexed="64"/>
      </patternFill>
    </fill>
    <fill>
      <patternFill patternType="solid">
        <fgColor theme="4" tint="-0.249977111117893"/>
        <bgColor rgb="FF38761D"/>
      </patternFill>
    </fill>
    <fill>
      <patternFill patternType="solid">
        <fgColor theme="4" tint="-0.249977111117893"/>
        <bgColor indexed="64"/>
      </patternFill>
    </fill>
    <fill>
      <patternFill patternType="solid">
        <fgColor rgb="FF92D050"/>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s>
  <borders count="29">
    <border>
      <left/>
      <right/>
      <top/>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B2B2B2"/>
      </right>
      <top style="thin">
        <color rgb="FFB2B2B2"/>
      </top>
      <bottom style="thin">
        <color rgb="FFB2B2B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indexed="64"/>
      </left>
      <right style="thin">
        <color indexed="64"/>
      </right>
      <top/>
      <bottom style="thin">
        <color indexed="64"/>
      </bottom>
      <diagonal/>
    </border>
  </borders>
  <cellStyleXfs count="4">
    <xf numFmtId="0" fontId="0" fillId="0" borderId="0"/>
    <xf numFmtId="0" fontId="1" fillId="2" borderId="1" applyNumberFormat="0" applyFont="0" applyAlignment="0" applyProtection="0"/>
    <xf numFmtId="0" fontId="3" fillId="0" borderId="0" applyNumberFormat="0" applyFill="0" applyBorder="0" applyAlignment="0" applyProtection="0"/>
    <xf numFmtId="0" fontId="1" fillId="0" borderId="0"/>
  </cellStyleXfs>
  <cellXfs count="152">
    <xf numFmtId="0" fontId="0" fillId="0" borderId="0" xfId="0"/>
    <xf numFmtId="0" fontId="0" fillId="0" borderId="0" xfId="0" applyAlignment="1">
      <alignment horizontal="center"/>
    </xf>
    <xf numFmtId="0" fontId="0" fillId="0" borderId="0" xfId="0" applyFill="1" applyAlignment="1">
      <alignment horizontal="center"/>
    </xf>
    <xf numFmtId="0" fontId="0" fillId="0" borderId="0" xfId="0" applyAlignme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0" fillId="0" borderId="0" xfId="0" applyAlignment="1">
      <alignment horizontal="center"/>
    </xf>
    <xf numFmtId="0" fontId="5" fillId="0" borderId="0" xfId="0" applyFont="1" applyFill="1" applyAlignment="1">
      <alignment horizontal="center" vertical="center"/>
    </xf>
    <xf numFmtId="0" fontId="2" fillId="0" borderId="0" xfId="0" applyFont="1" applyAlignment="1">
      <alignment horizontal="center"/>
    </xf>
    <xf numFmtId="0" fontId="0" fillId="0" borderId="0" xfId="0" applyAlignment="1">
      <alignment horizontal="center"/>
    </xf>
    <xf numFmtId="0" fontId="7" fillId="0" borderId="0" xfId="0" applyFont="1" applyFill="1" applyAlignment="1">
      <alignment horizontal="center"/>
    </xf>
    <xf numFmtId="0" fontId="7" fillId="0" borderId="0" xfId="0" applyFont="1" applyFill="1"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9" fillId="0" borderId="0" xfId="0" applyFont="1" applyAlignment="1">
      <alignment vertical="center"/>
    </xf>
    <xf numFmtId="0" fontId="0" fillId="0" borderId="0" xfId="0" applyFill="1" applyAlignment="1">
      <alignment vertical="center"/>
    </xf>
    <xf numFmtId="0" fontId="0" fillId="0" borderId="0" xfId="0" applyFill="1"/>
    <xf numFmtId="0" fontId="0" fillId="0" borderId="0" xfId="0" applyFill="1" applyAlignment="1">
      <alignment wrapText="1"/>
    </xf>
    <xf numFmtId="0" fontId="0" fillId="0" borderId="0" xfId="0" applyAlignment="1">
      <alignment horizontal="center"/>
    </xf>
    <xf numFmtId="0" fontId="0" fillId="0" borderId="0" xfId="0" applyAlignment="1"/>
    <xf numFmtId="0" fontId="0" fillId="0" borderId="0" xfId="0" applyFill="1" applyAlignment="1">
      <alignment horizontal="center" vertical="center" wrapText="1"/>
    </xf>
    <xf numFmtId="0" fontId="10" fillId="0" borderId="0" xfId="0" applyFont="1" applyAlignment="1">
      <alignment vertical="center" wrapText="1"/>
    </xf>
    <xf numFmtId="0" fontId="0" fillId="0" borderId="0" xfId="0"/>
    <xf numFmtId="0" fontId="0" fillId="0" borderId="0" xfId="0" applyAlignment="1">
      <alignment horizontal="center"/>
    </xf>
    <xf numFmtId="0" fontId="0" fillId="0" borderId="0" xfId="0" applyAlignment="1">
      <alignment vertical="center" wrapText="1"/>
    </xf>
    <xf numFmtId="0" fontId="0" fillId="0" borderId="0" xfId="0" applyAlignment="1">
      <alignment horizontal="center" vertical="center"/>
    </xf>
    <xf numFmtId="0" fontId="0" fillId="0" borderId="0" xfId="0" applyFill="1" applyAlignment="1">
      <alignment horizontal="center" vertical="center"/>
    </xf>
    <xf numFmtId="0" fontId="0" fillId="0" borderId="0" xfId="0" applyFill="1" applyAlignment="1">
      <alignment vertical="center" wrapText="1"/>
    </xf>
    <xf numFmtId="0" fontId="0" fillId="0" borderId="0" xfId="0" applyFill="1" applyAlignment="1"/>
    <xf numFmtId="14" fontId="0" fillId="0" borderId="0" xfId="0" applyNumberFormat="1" applyFill="1" applyAlignment="1">
      <alignment horizontal="center" vertical="center"/>
    </xf>
    <xf numFmtId="14" fontId="0" fillId="0" borderId="0" xfId="0" applyNumberFormat="1" applyFill="1" applyAlignment="1">
      <alignment horizontal="center" vertical="center" wrapText="1"/>
    </xf>
    <xf numFmtId="0" fontId="0" fillId="0" borderId="0" xfId="0" applyFont="1" applyAlignment="1"/>
    <xf numFmtId="0" fontId="12" fillId="0" borderId="0" xfId="0" applyFont="1" applyAlignment="1">
      <alignment horizontal="center" vertical="center"/>
    </xf>
    <xf numFmtId="0" fontId="14" fillId="0" borderId="0" xfId="0" applyFont="1"/>
    <xf numFmtId="0" fontId="14" fillId="0" borderId="6" xfId="0" applyFont="1" applyBorder="1" applyAlignment="1">
      <alignment horizontal="center"/>
    </xf>
    <xf numFmtId="0" fontId="16" fillId="0" borderId="0" xfId="0" applyFont="1" applyAlignment="1">
      <alignment horizontal="center"/>
    </xf>
    <xf numFmtId="0" fontId="14" fillId="0" borderId="0" xfId="0" applyFont="1" applyAlignment="1"/>
    <xf numFmtId="0" fontId="13" fillId="0" borderId="7" xfId="0" applyFont="1" applyBorder="1" applyAlignment="1"/>
    <xf numFmtId="0" fontId="14" fillId="0" borderId="8" xfId="0" applyFont="1" applyBorder="1" applyAlignment="1">
      <alignment horizontal="center"/>
    </xf>
    <xf numFmtId="0" fontId="14" fillId="0" borderId="10" xfId="0" applyFont="1" applyBorder="1" applyAlignment="1"/>
    <xf numFmtId="0" fontId="13" fillId="0" borderId="10" xfId="0" applyFont="1" applyBorder="1" applyAlignment="1"/>
    <xf numFmtId="0" fontId="13" fillId="0" borderId="9" xfId="0" applyFont="1" applyBorder="1" applyAlignment="1"/>
    <xf numFmtId="0" fontId="2" fillId="3" borderId="0" xfId="0" applyFont="1" applyFill="1" applyAlignment="1">
      <alignment horizontal="center"/>
    </xf>
    <xf numFmtId="49" fontId="2" fillId="3" borderId="0" xfId="2" applyNumberFormat="1" applyFont="1" applyFill="1" applyAlignment="1">
      <alignment horizontal="center"/>
    </xf>
    <xf numFmtId="49" fontId="2" fillId="3" borderId="0" xfId="0" applyNumberFormat="1" applyFont="1" applyFill="1" applyAlignment="1">
      <alignment horizontal="center"/>
    </xf>
    <xf numFmtId="0" fontId="8" fillId="0" borderId="0" xfId="0" applyFont="1" applyFill="1" applyAlignment="1">
      <alignment vertical="center" wrapText="1"/>
    </xf>
    <xf numFmtId="0" fontId="8" fillId="0" borderId="0" xfId="0" applyFont="1" applyFill="1" applyAlignment="1"/>
    <xf numFmtId="0" fontId="14" fillId="8" borderId="0" xfId="0" applyFont="1" applyFill="1" applyAlignment="1">
      <alignment horizontal="center"/>
    </xf>
    <xf numFmtId="49" fontId="14" fillId="8" borderId="0" xfId="0" applyNumberFormat="1" applyFont="1" applyFill="1" applyAlignment="1">
      <alignment horizontal="center"/>
    </xf>
    <xf numFmtId="0" fontId="14" fillId="7" borderId="0" xfId="0" applyFont="1" applyFill="1" applyAlignment="1">
      <alignment horizontal="center"/>
    </xf>
    <xf numFmtId="49" fontId="14" fillId="7" borderId="0" xfId="0" applyNumberFormat="1" applyFont="1" applyFill="1" applyAlignment="1">
      <alignment horizontal="center"/>
    </xf>
    <xf numFmtId="49" fontId="14" fillId="4" borderId="0" xfId="0" applyNumberFormat="1" applyFont="1" applyFill="1" applyAlignment="1">
      <alignment horizontal="center"/>
    </xf>
    <xf numFmtId="0" fontId="14" fillId="0" borderId="0" xfId="0" applyFont="1" applyBorder="1" applyAlignment="1">
      <alignment horizontal="center"/>
    </xf>
    <xf numFmtId="0" fontId="14" fillId="0" borderId="0" xfId="0" applyFont="1" applyBorder="1" applyAlignment="1"/>
    <xf numFmtId="0" fontId="0" fillId="0" borderId="0" xfId="0" applyFont="1" applyBorder="1" applyAlignment="1"/>
    <xf numFmtId="0" fontId="13" fillId="0" borderId="0" xfId="0" applyFont="1" applyBorder="1" applyAlignment="1"/>
    <xf numFmtId="0" fontId="0" fillId="0" borderId="11" xfId="1" applyFont="1" applyFill="1" applyBorder="1"/>
    <xf numFmtId="0" fontId="14" fillId="0" borderId="15" xfId="0" applyFont="1" applyBorder="1" applyAlignment="1">
      <alignment horizontal="center"/>
    </xf>
    <xf numFmtId="0" fontId="13" fillId="0" borderId="16" xfId="0" applyFont="1" applyBorder="1" applyAlignment="1"/>
    <xf numFmtId="0" fontId="0" fillId="0" borderId="16" xfId="0" applyBorder="1"/>
    <xf numFmtId="0" fontId="14" fillId="0" borderId="17" xfId="0" applyFont="1" applyBorder="1" applyAlignment="1">
      <alignment horizontal="center"/>
    </xf>
    <xf numFmtId="0" fontId="14" fillId="0" borderId="18" xfId="0" applyFont="1" applyBorder="1" applyAlignment="1"/>
    <xf numFmtId="0" fontId="0" fillId="0" borderId="18" xfId="0" applyFont="1" applyBorder="1" applyAlignment="1"/>
    <xf numFmtId="0" fontId="13" fillId="0" borderId="19" xfId="0" applyFont="1" applyBorder="1" applyAlignment="1"/>
    <xf numFmtId="0" fontId="0" fillId="7" borderId="2" xfId="0" applyFill="1" applyBorder="1" applyAlignment="1">
      <alignment horizontal="center" vertical="center"/>
    </xf>
    <xf numFmtId="0" fontId="0" fillId="8" borderId="2" xfId="0" applyFill="1" applyBorder="1" applyAlignment="1">
      <alignment horizontal="center" vertical="center"/>
    </xf>
    <xf numFmtId="0" fontId="0" fillId="4" borderId="2" xfId="0" applyFill="1" applyBorder="1" applyAlignment="1">
      <alignment horizontal="center" vertical="center"/>
    </xf>
    <xf numFmtId="0" fontId="14" fillId="0" borderId="23" xfId="0" applyFont="1" applyBorder="1" applyAlignment="1">
      <alignment horizontal="center" vertical="center"/>
    </xf>
    <xf numFmtId="49" fontId="14" fillId="0" borderId="23" xfId="0" applyNumberFormat="1" applyFont="1" applyBorder="1" applyAlignment="1">
      <alignment horizontal="center" vertical="center"/>
    </xf>
    <xf numFmtId="49" fontId="14" fillId="0" borderId="25" xfId="0" applyNumberFormat="1" applyFont="1" applyBorder="1" applyAlignment="1">
      <alignment horizontal="center" vertical="center"/>
    </xf>
    <xf numFmtId="0" fontId="0" fillId="4" borderId="26" xfId="0" applyFill="1" applyBorder="1" applyAlignment="1">
      <alignment horizontal="center" vertical="center"/>
    </xf>
    <xf numFmtId="0" fontId="2" fillId="6" borderId="0" xfId="0" applyFont="1" applyFill="1" applyAlignment="1">
      <alignment horizontal="center" vertical="center"/>
    </xf>
    <xf numFmtId="0" fontId="2" fillId="6" borderId="0" xfId="0" applyFont="1" applyFill="1" applyAlignment="1">
      <alignment horizontal="center" vertical="center" wrapText="1"/>
    </xf>
    <xf numFmtId="0" fontId="2" fillId="6" borderId="20" xfId="0" applyFont="1" applyFill="1" applyBorder="1" applyAlignment="1">
      <alignment horizontal="center" vertical="center"/>
    </xf>
    <xf numFmtId="0" fontId="2" fillId="6" borderId="21" xfId="0" applyFont="1" applyFill="1" applyBorder="1" applyAlignment="1">
      <alignment horizontal="center" vertical="center"/>
    </xf>
    <xf numFmtId="0" fontId="2" fillId="6" borderId="21" xfId="0" applyFont="1" applyFill="1" applyBorder="1" applyAlignment="1">
      <alignment horizontal="center" vertical="center" wrapText="1"/>
    </xf>
    <xf numFmtId="0" fontId="2" fillId="6" borderId="22" xfId="0" applyFont="1" applyFill="1" applyBorder="1" applyAlignment="1">
      <alignment horizontal="center" vertical="center"/>
    </xf>
    <xf numFmtId="0" fontId="14" fillId="0" borderId="2" xfId="0" applyFont="1" applyBorder="1" applyAlignment="1">
      <alignment horizontal="left" vertical="center" wrapText="1"/>
    </xf>
    <xf numFmtId="0" fontId="0" fillId="0" borderId="2" xfId="0" applyBorder="1" applyAlignment="1">
      <alignment vertical="center" wrapText="1"/>
    </xf>
    <xf numFmtId="0" fontId="0" fillId="0" borderId="2" xfId="0" applyBorder="1" applyAlignment="1">
      <alignment vertical="center"/>
    </xf>
    <xf numFmtId="0" fontId="14" fillId="0" borderId="26" xfId="0" applyFont="1" applyBorder="1" applyAlignment="1">
      <alignment horizontal="left" vertical="center" wrapText="1"/>
    </xf>
    <xf numFmtId="0" fontId="0" fillId="0" borderId="26" xfId="0" applyBorder="1" applyAlignment="1">
      <alignment vertical="center" wrapText="1"/>
    </xf>
    <xf numFmtId="0" fontId="17" fillId="0" borderId="0" xfId="0" applyFont="1" applyAlignment="1">
      <alignment vertical="center" wrapText="1"/>
    </xf>
    <xf numFmtId="0" fontId="0" fillId="0" borderId="2" xfId="0" applyFill="1" applyBorder="1" applyAlignment="1">
      <alignment vertical="center" wrapText="1"/>
    </xf>
    <xf numFmtId="0" fontId="0" fillId="0" borderId="0" xfId="0" applyFont="1" applyAlignment="1"/>
    <xf numFmtId="0" fontId="14" fillId="0" borderId="0" xfId="0" applyFont="1" applyAlignment="1">
      <alignment vertical="center"/>
    </xf>
    <xf numFmtId="0" fontId="0" fillId="0" borderId="0" xfId="0" applyFont="1" applyAlignment="1"/>
    <xf numFmtId="0" fontId="0" fillId="0" borderId="15" xfId="0" applyBorder="1"/>
    <xf numFmtId="0" fontId="0" fillId="0" borderId="0" xfId="0" applyBorder="1"/>
    <xf numFmtId="49" fontId="14" fillId="0" borderId="0" xfId="0" applyNumberFormat="1" applyFont="1" applyFill="1" applyAlignment="1">
      <alignment horizontal="center"/>
    </xf>
    <xf numFmtId="0" fontId="18" fillId="0" borderId="0" xfId="0" applyFont="1" applyBorder="1" applyAlignment="1">
      <alignment horizontal="center"/>
    </xf>
    <xf numFmtId="0" fontId="6" fillId="0" borderId="0" xfId="0" applyFont="1"/>
    <xf numFmtId="0" fontId="14" fillId="0" borderId="0" xfId="0" applyFont="1" applyFill="1" applyBorder="1" applyAlignment="1">
      <alignment horizontal="center"/>
    </xf>
    <xf numFmtId="0" fontId="12" fillId="0" borderId="0" xfId="0" applyFont="1" applyFill="1" applyBorder="1" applyAlignment="1">
      <alignment vertical="center"/>
    </xf>
    <xf numFmtId="0" fontId="6" fillId="0" borderId="0" xfId="0" applyFont="1" applyFill="1" applyBorder="1"/>
    <xf numFmtId="0" fontId="14" fillId="0" borderId="18" xfId="0" applyFont="1" applyBorder="1" applyAlignment="1">
      <alignment horizontal="center"/>
    </xf>
    <xf numFmtId="0" fontId="14" fillId="0" borderId="16" xfId="0" applyFont="1" applyBorder="1" applyAlignment="1">
      <alignment horizontal="center"/>
    </xf>
    <xf numFmtId="0" fontId="14" fillId="0" borderId="16" xfId="0" applyFont="1" applyFill="1" applyBorder="1" applyAlignment="1">
      <alignment horizontal="center"/>
    </xf>
    <xf numFmtId="0" fontId="14" fillId="0" borderId="19" xfId="0" applyFont="1" applyBorder="1" applyAlignment="1">
      <alignment horizontal="center"/>
    </xf>
    <xf numFmtId="0" fontId="0" fillId="0" borderId="16" xfId="0" applyFont="1" applyBorder="1" applyAlignment="1"/>
    <xf numFmtId="0" fontId="0" fillId="0" borderId="19" xfId="0" applyFont="1" applyBorder="1" applyAlignment="1"/>
    <xf numFmtId="0" fontId="14" fillId="0" borderId="18" xfId="0" applyFont="1" applyFill="1" applyBorder="1" applyAlignment="1">
      <alignment horizontal="center"/>
    </xf>
    <xf numFmtId="0" fontId="18" fillId="0" borderId="18" xfId="0" applyFont="1" applyBorder="1" applyAlignment="1">
      <alignment horizontal="center"/>
    </xf>
    <xf numFmtId="0" fontId="18" fillId="0" borderId="17" xfId="0" applyFont="1" applyBorder="1" applyAlignment="1">
      <alignment horizontal="center"/>
    </xf>
    <xf numFmtId="0" fontId="18" fillId="0" borderId="19" xfId="0" applyFont="1" applyBorder="1" applyAlignment="1">
      <alignment horizontal="center"/>
    </xf>
    <xf numFmtId="0" fontId="14" fillId="11" borderId="15" xfId="0" applyFont="1" applyFill="1" applyBorder="1" applyAlignment="1">
      <alignment horizontal="center"/>
    </xf>
    <xf numFmtId="0" fontId="14" fillId="11" borderId="17" xfId="0" applyFont="1" applyFill="1" applyBorder="1" applyAlignment="1">
      <alignment horizontal="center"/>
    </xf>
    <xf numFmtId="0" fontId="14" fillId="12" borderId="15" xfId="0" applyFont="1" applyFill="1" applyBorder="1" applyAlignment="1">
      <alignment horizontal="center"/>
    </xf>
    <xf numFmtId="0" fontId="14" fillId="12" borderId="17" xfId="0" applyFont="1" applyFill="1" applyBorder="1" applyAlignment="1">
      <alignment horizontal="center"/>
    </xf>
    <xf numFmtId="0" fontId="14" fillId="10" borderId="15" xfId="0" applyFont="1" applyFill="1" applyBorder="1" applyAlignment="1">
      <alignment horizontal="center"/>
    </xf>
    <xf numFmtId="0" fontId="14" fillId="10" borderId="17" xfId="0" applyFont="1" applyFill="1" applyBorder="1" applyAlignment="1">
      <alignment horizontal="center"/>
    </xf>
    <xf numFmtId="0" fontId="0" fillId="0" borderId="28" xfId="0" applyBorder="1"/>
    <xf numFmtId="0" fontId="0" fillId="0" borderId="2" xfId="0" applyBorder="1" applyAlignment="1" applyProtection="1">
      <alignment horizontal="center" vertical="center"/>
      <protection locked="0"/>
    </xf>
    <xf numFmtId="0" fontId="0" fillId="0" borderId="24" xfId="0" applyBorder="1" applyAlignment="1" applyProtection="1">
      <alignment vertical="center"/>
      <protection locked="0"/>
    </xf>
    <xf numFmtId="0" fontId="0" fillId="0" borderId="27" xfId="0" applyBorder="1" applyAlignment="1" applyProtection="1">
      <alignment vertical="center"/>
      <protection locked="0"/>
    </xf>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0" fillId="0" borderId="26" xfId="0" applyBorder="1" applyAlignment="1" applyProtection="1">
      <alignment horizontal="center" vertical="center"/>
      <protection locked="0"/>
    </xf>
    <xf numFmtId="0" fontId="2" fillId="6" borderId="21" xfId="0" applyFont="1" applyFill="1" applyBorder="1" applyAlignment="1" applyProtection="1">
      <alignment horizontal="center" vertical="center"/>
    </xf>
    <xf numFmtId="0" fontId="2" fillId="6" borderId="22" xfId="0" applyFont="1" applyFill="1" applyBorder="1" applyAlignment="1" applyProtection="1">
      <alignment horizontal="center" vertical="center"/>
    </xf>
    <xf numFmtId="0" fontId="0" fillId="0" borderId="24" xfId="0" applyBorder="1" applyAlignment="1" applyProtection="1">
      <alignment vertical="center" wrapText="1"/>
      <protection locked="0"/>
    </xf>
    <xf numFmtId="0" fontId="19" fillId="0" borderId="2" xfId="0" applyFont="1" applyBorder="1" applyAlignment="1">
      <alignment vertical="center" wrapText="1"/>
    </xf>
    <xf numFmtId="0" fontId="6" fillId="4" borderId="17" xfId="2" applyFont="1" applyFill="1" applyBorder="1" applyAlignment="1">
      <alignment horizontal="center"/>
    </xf>
    <xf numFmtId="0" fontId="6" fillId="4" borderId="19" xfId="2" applyFont="1" applyFill="1" applyBorder="1" applyAlignment="1">
      <alignment horizontal="center"/>
    </xf>
    <xf numFmtId="0" fontId="4" fillId="0" borderId="0" xfId="0" applyFont="1" applyAlignment="1">
      <alignment horizontal="center"/>
    </xf>
    <xf numFmtId="49" fontId="2" fillId="3" borderId="12" xfId="2" applyNumberFormat="1" applyFont="1" applyFill="1" applyBorder="1" applyAlignment="1">
      <alignment horizontal="center"/>
    </xf>
    <xf numFmtId="49" fontId="2" fillId="3" borderId="14" xfId="2" applyNumberFormat="1" applyFont="1" applyFill="1" applyBorder="1" applyAlignment="1">
      <alignment horizontal="center"/>
    </xf>
    <xf numFmtId="0" fontId="0" fillId="7" borderId="15" xfId="0" applyFill="1" applyBorder="1" applyAlignment="1">
      <alignment horizontal="center"/>
    </xf>
    <xf numFmtId="0" fontId="0" fillId="7" borderId="16" xfId="0" applyFill="1" applyBorder="1" applyAlignment="1">
      <alignment horizontal="center"/>
    </xf>
    <xf numFmtId="0" fontId="12" fillId="5" borderId="12" xfId="0" applyFont="1" applyFill="1" applyBorder="1" applyAlignment="1">
      <alignment horizontal="center" vertical="center"/>
    </xf>
    <xf numFmtId="0" fontId="12" fillId="5" borderId="13" xfId="0" applyFont="1" applyFill="1" applyBorder="1" applyAlignment="1">
      <alignment horizontal="center" vertical="center"/>
    </xf>
    <xf numFmtId="0" fontId="12" fillId="5" borderId="14" xfId="0" applyFont="1" applyFill="1" applyBorder="1" applyAlignment="1">
      <alignment horizontal="center" vertical="center"/>
    </xf>
    <xf numFmtId="0" fontId="0" fillId="8" borderId="15" xfId="0" applyFill="1" applyBorder="1" applyAlignment="1">
      <alignment horizontal="center"/>
    </xf>
    <xf numFmtId="0" fontId="0" fillId="8" borderId="16" xfId="0" applyFill="1" applyBorder="1" applyAlignment="1">
      <alignment horizontal="center"/>
    </xf>
    <xf numFmtId="0" fontId="12" fillId="5" borderId="3" xfId="0" applyFont="1" applyFill="1" applyBorder="1" applyAlignment="1">
      <alignment horizontal="center" vertical="center"/>
    </xf>
    <xf numFmtId="0" fontId="12" fillId="5" borderId="4" xfId="0" applyFont="1" applyFill="1" applyBorder="1" applyAlignment="1">
      <alignment horizontal="center" vertical="center"/>
    </xf>
    <xf numFmtId="0" fontId="12" fillId="5" borderId="5" xfId="0" applyFont="1" applyFill="1" applyBorder="1" applyAlignment="1">
      <alignment horizontal="center" vertical="center"/>
    </xf>
    <xf numFmtId="0" fontId="14" fillId="0" borderId="0" xfId="0" applyFont="1" applyAlignment="1">
      <alignment horizontal="left"/>
    </xf>
    <xf numFmtId="0" fontId="14" fillId="0" borderId="7" xfId="0" applyFont="1" applyBorder="1" applyAlignment="1">
      <alignment horizontal="left"/>
    </xf>
    <xf numFmtId="0" fontId="12" fillId="5" borderId="12" xfId="0" applyFont="1" applyFill="1" applyBorder="1" applyAlignment="1">
      <alignment horizontal="center" vertical="center" wrapText="1"/>
    </xf>
    <xf numFmtId="0" fontId="12" fillId="5" borderId="13" xfId="0" applyFont="1" applyFill="1" applyBorder="1" applyAlignment="1">
      <alignment horizontal="center" vertical="center" wrapText="1"/>
    </xf>
    <xf numFmtId="0" fontId="12" fillId="5" borderId="14" xfId="0" applyFont="1" applyFill="1" applyBorder="1" applyAlignment="1">
      <alignment horizontal="center" vertical="center" wrapText="1"/>
    </xf>
    <xf numFmtId="0" fontId="15" fillId="9" borderId="17" xfId="0" applyFont="1" applyFill="1" applyBorder="1" applyAlignment="1">
      <alignment horizontal="center"/>
    </xf>
    <xf numFmtId="0" fontId="15" fillId="9" borderId="18" xfId="0" applyFont="1" applyFill="1" applyBorder="1" applyAlignment="1">
      <alignment horizontal="center"/>
    </xf>
    <xf numFmtId="0" fontId="15" fillId="9" borderId="19" xfId="0" applyFont="1" applyFill="1" applyBorder="1" applyAlignment="1">
      <alignment horizontal="center"/>
    </xf>
    <xf numFmtId="0" fontId="18" fillId="0" borderId="15" xfId="0" applyFont="1" applyBorder="1" applyAlignment="1">
      <alignment horizontal="center"/>
    </xf>
    <xf numFmtId="0" fontId="18" fillId="0" borderId="0" xfId="0" applyFont="1" applyBorder="1" applyAlignment="1">
      <alignment horizontal="center"/>
    </xf>
    <xf numFmtId="0" fontId="18" fillId="0" borderId="16" xfId="0" applyFont="1" applyBorder="1" applyAlignment="1">
      <alignment horizontal="center"/>
    </xf>
    <xf numFmtId="0" fontId="11" fillId="5" borderId="0" xfId="0" applyFont="1" applyFill="1" applyAlignment="1">
      <alignment horizontal="center" vertical="center"/>
    </xf>
    <xf numFmtId="0" fontId="14" fillId="0" borderId="10" xfId="0" applyFont="1" applyBorder="1" applyAlignment="1">
      <alignment horizontal="left"/>
    </xf>
    <xf numFmtId="0" fontId="14" fillId="0" borderId="9" xfId="0" applyFont="1" applyBorder="1" applyAlignment="1">
      <alignment horizontal="left"/>
    </xf>
    <xf numFmtId="0" fontId="3" fillId="0" borderId="0" xfId="2"/>
  </cellXfs>
  <cellStyles count="4">
    <cellStyle name="Hyperlink" xfId="2" builtinId="8"/>
    <cellStyle name="Normal" xfId="0" builtinId="0"/>
    <cellStyle name="Normal 2" xfId="3"/>
    <cellStyle name="Note" xfId="1" builtinId="10"/>
  </cellStyles>
  <dxfs count="44">
    <dxf>
      <font>
        <color rgb="FFB7B7B7"/>
      </font>
      <fill>
        <patternFill patternType="none"/>
      </fill>
    </dxf>
    <dxf>
      <font>
        <color rgb="FFB7B7B7"/>
      </font>
      <fill>
        <patternFill patternType="none"/>
      </fill>
    </dxf>
    <dxf>
      <font>
        <color rgb="FFB7B7B7"/>
      </font>
      <fill>
        <patternFill patternType="none"/>
      </fill>
    </dxf>
    <dxf>
      <font>
        <color rgb="FFB7B7B7"/>
      </font>
      <fill>
        <patternFill patternType="none"/>
      </fill>
    </dxf>
    <dxf>
      <font>
        <color rgb="FFB7B7B7"/>
      </font>
      <fill>
        <patternFill patternType="none"/>
      </fill>
    </dxf>
    <dxf>
      <font>
        <color rgb="FFB7B7B7"/>
      </font>
      <fill>
        <patternFill patternType="none"/>
      </fill>
    </dxf>
    <dxf>
      <font>
        <color rgb="FFB7B7B7"/>
      </font>
      <fill>
        <patternFill patternType="none"/>
      </fill>
    </dxf>
    <dxf>
      <font>
        <color rgb="FFB7B7B7"/>
      </font>
      <fill>
        <patternFill patternType="none"/>
      </fill>
    </dxf>
    <dxf>
      <font>
        <color rgb="FFB7B7B7"/>
      </font>
      <fill>
        <patternFill patternType="none"/>
      </fill>
    </dxf>
    <dxf>
      <font>
        <color rgb="FFB7B7B7"/>
      </font>
      <fill>
        <patternFill patternType="none"/>
      </fill>
    </dxf>
    <dxf>
      <font>
        <color rgb="FFB7B7B7"/>
      </font>
      <fill>
        <patternFill patternType="none"/>
      </fill>
    </dxf>
    <dxf>
      <font>
        <color rgb="FFB7B7B7"/>
      </font>
      <fill>
        <patternFill patternType="none"/>
      </fill>
    </dxf>
    <dxf>
      <font>
        <color rgb="FFB7B7B7"/>
      </font>
      <fill>
        <patternFill patternType="none"/>
      </fill>
    </dxf>
    <dxf>
      <font>
        <color rgb="FFB7B7B7"/>
      </font>
      <fill>
        <patternFill patternType="none"/>
      </fill>
    </dxf>
    <dxf>
      <font>
        <color rgb="FFB7B7B7"/>
      </font>
      <fill>
        <patternFill patternType="none"/>
      </fill>
    </dxf>
    <dxf>
      <font>
        <color rgb="FFB7B7B7"/>
      </font>
      <fill>
        <patternFill patternType="none"/>
      </fill>
    </dxf>
    <dxf>
      <font>
        <color rgb="FFB7B7B7"/>
      </font>
      <fill>
        <patternFill patternType="none"/>
      </fill>
    </dxf>
    <dxf>
      <font>
        <color rgb="FFB7B7B7"/>
      </font>
      <fill>
        <patternFill patternType="none"/>
      </fill>
    </dxf>
    <dxf>
      <font>
        <color rgb="FFB7B7B7"/>
      </font>
      <fill>
        <patternFill patternType="none"/>
      </fill>
    </dxf>
    <dxf>
      <font>
        <color rgb="FFB7B7B7"/>
      </font>
      <fill>
        <patternFill patternType="none"/>
      </fill>
    </dxf>
    <dxf>
      <font>
        <color rgb="FFB7B7B7"/>
      </font>
      <fill>
        <patternFill patternType="none"/>
      </fill>
    </dxf>
    <dxf>
      <font>
        <color rgb="FFB7B7B7"/>
      </font>
      <fill>
        <patternFill patternType="none"/>
      </fill>
    </dxf>
    <dxf>
      <font>
        <color rgb="FFB7B7B7"/>
      </font>
      <fill>
        <patternFill patternType="none"/>
      </fill>
    </dxf>
    <dxf>
      <font>
        <color rgb="FFB7B7B7"/>
      </font>
      <fill>
        <patternFill patternType="none"/>
      </fill>
    </dxf>
    <dxf>
      <font>
        <color rgb="FFB7B7B7"/>
      </font>
      <fill>
        <patternFill patternType="none"/>
      </fill>
    </dxf>
    <dxf>
      <font>
        <color rgb="FFB7B7B7"/>
      </font>
      <fill>
        <patternFill patternType="none"/>
      </fill>
    </dxf>
    <dxf>
      <font>
        <color rgb="FFB7B7B7"/>
      </font>
      <fill>
        <patternFill patternType="none"/>
      </fill>
    </dxf>
    <dxf>
      <font>
        <color rgb="FFB7B7B7"/>
      </font>
      <fill>
        <patternFill patternType="none"/>
      </fill>
    </dxf>
    <dxf>
      <font>
        <color rgb="FFB7B7B7"/>
      </font>
      <fill>
        <patternFill patternType="none"/>
      </fill>
    </dxf>
    <dxf>
      <font>
        <color rgb="FFB7B7B7"/>
      </font>
      <fill>
        <patternFill patternType="none"/>
      </fill>
    </dxf>
    <dxf>
      <font>
        <color rgb="FFB7B7B7"/>
      </font>
      <fill>
        <patternFill patternType="none"/>
      </fill>
    </dxf>
    <dxf>
      <font>
        <color rgb="FFB7B7B7"/>
      </font>
      <fill>
        <patternFill patternType="none"/>
      </fill>
    </dxf>
    <dxf>
      <font>
        <color rgb="FFB7B7B7"/>
      </font>
      <fill>
        <patternFill patternType="none"/>
      </fill>
    </dxf>
    <dxf>
      <font>
        <color rgb="FFB7B7B7"/>
      </font>
      <fill>
        <patternFill patternType="none"/>
      </fill>
    </dxf>
    <dxf>
      <font>
        <color rgb="FFB7B7B7"/>
      </font>
      <fill>
        <patternFill patternType="none"/>
      </fill>
    </dxf>
    <dxf>
      <font>
        <color rgb="FFB7B7B7"/>
      </font>
      <fill>
        <patternFill patternType="none"/>
      </fill>
    </dxf>
    <dxf>
      <font>
        <color rgb="FFB7B7B7"/>
      </font>
      <fill>
        <patternFill patternType="none"/>
      </fill>
    </dxf>
    <dxf>
      <font>
        <color rgb="FFB7B7B7"/>
      </font>
      <fill>
        <patternFill patternType="none"/>
      </fill>
    </dxf>
    <dxf>
      <font>
        <color rgb="FFB7B7B7"/>
      </font>
      <fill>
        <patternFill patternType="none"/>
      </fill>
    </dxf>
    <dxf>
      <font>
        <color rgb="FFB7B7B7"/>
      </font>
      <fill>
        <patternFill patternType="none"/>
      </fill>
    </dxf>
    <dxf>
      <font>
        <color rgb="FFB7B7B7"/>
      </font>
      <fill>
        <patternFill patternType="none"/>
      </fill>
    </dxf>
    <dxf>
      <font>
        <color rgb="FFB7B7B7"/>
      </font>
      <fill>
        <patternFill patternType="none"/>
      </fill>
    </dxf>
    <dxf>
      <font>
        <color rgb="FFB7B7B7"/>
      </font>
      <fill>
        <patternFill patternType="none"/>
      </fill>
    </dxf>
    <dxf>
      <font>
        <color rgb="FFB7B7B7"/>
      </font>
      <fill>
        <patternFill patternType="none"/>
      </fill>
    </dxf>
  </dxfs>
  <tableStyles count="0" defaultTableStyle="TableStyleMedium2" defaultPivotStyle="PivotStyleLight16"/>
  <colors>
    <mruColors>
      <color rgb="FFFF7C8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Process Maturity Levels Per Domain</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Dashboard!$M$23</c:f>
              <c:strCache>
                <c:ptCount val="1"/>
                <c:pt idx="0">
                  <c:v>Level 1</c:v>
                </c:pt>
              </c:strCache>
            </c:strRef>
          </c:tx>
          <c:spPr>
            <a:solidFill>
              <a:schemeClr val="accent1"/>
            </a:solidFill>
            <a:ln>
              <a:noFill/>
            </a:ln>
            <a:effectLst/>
          </c:spPr>
          <c:invertIfNegative val="0"/>
          <c:cat>
            <c:strRef>
              <c:f>Dashboard!$L$25:$L$41</c:f>
              <c:strCache>
                <c:ptCount val="17"/>
                <c:pt idx="0">
                  <c:v>AC</c:v>
                </c:pt>
                <c:pt idx="1">
                  <c:v>AM</c:v>
                </c:pt>
                <c:pt idx="2">
                  <c:v>AT</c:v>
                </c:pt>
                <c:pt idx="3">
                  <c:v>AU</c:v>
                </c:pt>
                <c:pt idx="4">
                  <c:v>CM</c:v>
                </c:pt>
                <c:pt idx="5">
                  <c:v>IA</c:v>
                </c:pt>
                <c:pt idx="6">
                  <c:v>IR</c:v>
                </c:pt>
                <c:pt idx="7">
                  <c:v>MA</c:v>
                </c:pt>
                <c:pt idx="8">
                  <c:v>MP</c:v>
                </c:pt>
                <c:pt idx="9">
                  <c:v>PS</c:v>
                </c:pt>
                <c:pt idx="10">
                  <c:v>PE</c:v>
                </c:pt>
                <c:pt idx="11">
                  <c:v>RE</c:v>
                </c:pt>
                <c:pt idx="12">
                  <c:v>RM</c:v>
                </c:pt>
                <c:pt idx="13">
                  <c:v>CA</c:v>
                </c:pt>
                <c:pt idx="14">
                  <c:v>SA</c:v>
                </c:pt>
                <c:pt idx="15">
                  <c:v>SC</c:v>
                </c:pt>
                <c:pt idx="16">
                  <c:v>SI</c:v>
                </c:pt>
              </c:strCache>
            </c:strRef>
          </c:cat>
          <c:val>
            <c:numRef>
              <c:f>Dashboard!$M$25:$M$41</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0-2A2C-429D-A56D-0C4F0171F4AF}"/>
            </c:ext>
          </c:extLst>
        </c:ser>
        <c:ser>
          <c:idx val="1"/>
          <c:order val="1"/>
          <c:tx>
            <c:strRef>
              <c:f>Dashboard!$P$23</c:f>
              <c:strCache>
                <c:ptCount val="1"/>
                <c:pt idx="0">
                  <c:v>Level 2</c:v>
                </c:pt>
              </c:strCache>
            </c:strRef>
          </c:tx>
          <c:spPr>
            <a:solidFill>
              <a:schemeClr val="accent2"/>
            </a:solidFill>
            <a:ln>
              <a:noFill/>
            </a:ln>
            <a:effectLst/>
          </c:spPr>
          <c:invertIfNegative val="0"/>
          <c:cat>
            <c:strRef>
              <c:f>Dashboard!$L$25:$L$41</c:f>
              <c:strCache>
                <c:ptCount val="17"/>
                <c:pt idx="0">
                  <c:v>AC</c:v>
                </c:pt>
                <c:pt idx="1">
                  <c:v>AM</c:v>
                </c:pt>
                <c:pt idx="2">
                  <c:v>AT</c:v>
                </c:pt>
                <c:pt idx="3">
                  <c:v>AU</c:v>
                </c:pt>
                <c:pt idx="4">
                  <c:v>CM</c:v>
                </c:pt>
                <c:pt idx="5">
                  <c:v>IA</c:v>
                </c:pt>
                <c:pt idx="6">
                  <c:v>IR</c:v>
                </c:pt>
                <c:pt idx="7">
                  <c:v>MA</c:v>
                </c:pt>
                <c:pt idx="8">
                  <c:v>MP</c:v>
                </c:pt>
                <c:pt idx="9">
                  <c:v>PS</c:v>
                </c:pt>
                <c:pt idx="10">
                  <c:v>PE</c:v>
                </c:pt>
                <c:pt idx="11">
                  <c:v>RE</c:v>
                </c:pt>
                <c:pt idx="12">
                  <c:v>RM</c:v>
                </c:pt>
                <c:pt idx="13">
                  <c:v>CA</c:v>
                </c:pt>
                <c:pt idx="14">
                  <c:v>SA</c:v>
                </c:pt>
                <c:pt idx="15">
                  <c:v>SC</c:v>
                </c:pt>
                <c:pt idx="16">
                  <c:v>SI</c:v>
                </c:pt>
              </c:strCache>
            </c:strRef>
          </c:cat>
          <c:val>
            <c:numRef>
              <c:f>Dashboard!$P$25:$P$41</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1-2A2C-429D-A56D-0C4F0171F4AF}"/>
            </c:ext>
          </c:extLst>
        </c:ser>
        <c:ser>
          <c:idx val="2"/>
          <c:order val="2"/>
          <c:tx>
            <c:strRef>
              <c:f>Dashboard!$S$23</c:f>
              <c:strCache>
                <c:ptCount val="1"/>
                <c:pt idx="0">
                  <c:v>Level 3</c:v>
                </c:pt>
              </c:strCache>
            </c:strRef>
          </c:tx>
          <c:spPr>
            <a:solidFill>
              <a:schemeClr val="accent3"/>
            </a:solidFill>
            <a:ln>
              <a:noFill/>
            </a:ln>
            <a:effectLst/>
          </c:spPr>
          <c:invertIfNegative val="0"/>
          <c:cat>
            <c:strRef>
              <c:f>Dashboard!$L$25:$L$41</c:f>
              <c:strCache>
                <c:ptCount val="17"/>
                <c:pt idx="0">
                  <c:v>AC</c:v>
                </c:pt>
                <c:pt idx="1">
                  <c:v>AM</c:v>
                </c:pt>
                <c:pt idx="2">
                  <c:v>AT</c:v>
                </c:pt>
                <c:pt idx="3">
                  <c:v>AU</c:v>
                </c:pt>
                <c:pt idx="4">
                  <c:v>CM</c:v>
                </c:pt>
                <c:pt idx="5">
                  <c:v>IA</c:v>
                </c:pt>
                <c:pt idx="6">
                  <c:v>IR</c:v>
                </c:pt>
                <c:pt idx="7">
                  <c:v>MA</c:v>
                </c:pt>
                <c:pt idx="8">
                  <c:v>MP</c:v>
                </c:pt>
                <c:pt idx="9">
                  <c:v>PS</c:v>
                </c:pt>
                <c:pt idx="10">
                  <c:v>PE</c:v>
                </c:pt>
                <c:pt idx="11">
                  <c:v>RE</c:v>
                </c:pt>
                <c:pt idx="12">
                  <c:v>RM</c:v>
                </c:pt>
                <c:pt idx="13">
                  <c:v>CA</c:v>
                </c:pt>
                <c:pt idx="14">
                  <c:v>SA</c:v>
                </c:pt>
                <c:pt idx="15">
                  <c:v>SC</c:v>
                </c:pt>
                <c:pt idx="16">
                  <c:v>SI</c:v>
                </c:pt>
              </c:strCache>
            </c:strRef>
          </c:cat>
          <c:val>
            <c:numRef>
              <c:f>Dashboard!$S$25:$S$41</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2-2A2C-429D-A56D-0C4F0171F4AF}"/>
            </c:ext>
          </c:extLst>
        </c:ser>
        <c:dLbls>
          <c:showLegendKey val="0"/>
          <c:showVal val="0"/>
          <c:showCatName val="0"/>
          <c:showSerName val="0"/>
          <c:showPercent val="0"/>
          <c:showBubbleSize val="0"/>
        </c:dLbls>
        <c:gapWidth val="150"/>
        <c:axId val="834077904"/>
        <c:axId val="834084464"/>
      </c:barChart>
      <c:catAx>
        <c:axId val="834077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4084464"/>
        <c:crosses val="autoZero"/>
        <c:auto val="1"/>
        <c:lblAlgn val="ctr"/>
        <c:lblOffset val="100"/>
        <c:noMultiLvlLbl val="0"/>
      </c:catAx>
      <c:valAx>
        <c:axId val="8340844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40779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9525</xdr:colOff>
      <xdr:row>1</xdr:row>
      <xdr:rowOff>9524</xdr:rowOff>
    </xdr:from>
    <xdr:to>
      <xdr:col>18</xdr:col>
      <xdr:colOff>333375</xdr:colOff>
      <xdr:row>18</xdr:row>
      <xdr:rowOff>180975</xdr:rowOff>
    </xdr:to>
    <xdr:graphicFrame macro="">
      <xdr:nvGraphicFramePr>
        <xdr:cNvPr id="5" name="Chart 4">
          <a:extLst>
            <a:ext uri="{FF2B5EF4-FFF2-40B4-BE49-F238E27FC236}">
              <a16:creationId xmlns:a16="http://schemas.microsoft.com/office/drawing/2014/main" id="{53576BE1-C782-41FB-A936-293AB55FE96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2.xml.rels><?xml version="1.0" encoding="UTF-8" standalone="yes"?>
<Relationships xmlns="http://schemas.openxmlformats.org/package/2006/relationships"><Relationship Id="rId1" Type="http://schemas.openxmlformats.org/officeDocument/2006/relationships/hyperlink" Target="mailto:questions@securityfanatics.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X40"/>
  <sheetViews>
    <sheetView tabSelected="1" workbookViewId="0">
      <selection activeCell="F25" sqref="F25"/>
    </sheetView>
  </sheetViews>
  <sheetFormatPr defaultRowHeight="15" x14ac:dyDescent="0.25"/>
  <cols>
    <col min="1" max="1" width="3.42578125" style="9" customWidth="1"/>
    <col min="2" max="6" width="9.140625" style="1"/>
    <col min="7" max="7" width="8.5703125" style="1" customWidth="1"/>
    <col min="8" max="8" width="11.28515625" style="1" customWidth="1"/>
    <col min="9" max="13" width="9.140625" style="1"/>
    <col min="14" max="14" width="10" style="1" customWidth="1"/>
    <col min="15" max="15" width="8.85546875" style="1" customWidth="1"/>
    <col min="16" max="16" width="11.7109375" style="2" customWidth="1"/>
    <col min="17" max="17" width="12" style="6" customWidth="1"/>
    <col min="21" max="21" width="14" customWidth="1"/>
  </cols>
  <sheetData>
    <row r="1" spans="1:23" x14ac:dyDescent="0.25">
      <c r="B1" s="124" t="s">
        <v>102</v>
      </c>
      <c r="C1" s="124"/>
      <c r="D1" s="124"/>
      <c r="E1" s="124"/>
      <c r="F1" s="124"/>
      <c r="G1" s="124"/>
      <c r="H1" s="124"/>
      <c r="I1" s="124"/>
      <c r="J1" s="124"/>
      <c r="K1" s="124"/>
      <c r="L1" s="124"/>
      <c r="M1" s="124"/>
      <c r="N1" s="124"/>
      <c r="O1" s="124"/>
      <c r="P1" s="124"/>
      <c r="Q1" s="124"/>
      <c r="R1" s="124"/>
    </row>
    <row r="2" spans="1:23" s="8" customFormat="1" x14ac:dyDescent="0.25">
      <c r="B2" s="43" t="s">
        <v>0</v>
      </c>
      <c r="C2" s="44" t="s">
        <v>73</v>
      </c>
      <c r="D2" s="43" t="s">
        <v>1</v>
      </c>
      <c r="E2" s="43" t="s">
        <v>2</v>
      </c>
      <c r="F2" s="43" t="s">
        <v>3</v>
      </c>
      <c r="G2" s="43" t="s">
        <v>4</v>
      </c>
      <c r="H2" s="43" t="s">
        <v>5</v>
      </c>
      <c r="I2" s="43" t="s">
        <v>82</v>
      </c>
      <c r="J2" s="43" t="s">
        <v>6</v>
      </c>
      <c r="K2" s="43" t="s">
        <v>7</v>
      </c>
      <c r="L2" s="43" t="s">
        <v>8</v>
      </c>
      <c r="M2" s="42" t="s">
        <v>87</v>
      </c>
      <c r="N2" s="43" t="s">
        <v>89</v>
      </c>
      <c r="O2" s="43" t="s">
        <v>9</v>
      </c>
      <c r="P2" s="42" t="s">
        <v>92</v>
      </c>
      <c r="Q2" s="43" t="s">
        <v>10</v>
      </c>
      <c r="R2" s="43" t="s">
        <v>11</v>
      </c>
      <c r="T2" s="134" t="s">
        <v>69</v>
      </c>
      <c r="U2" s="135"/>
      <c r="V2" s="135"/>
      <c r="W2" s="136"/>
    </row>
    <row r="3" spans="1:23" x14ac:dyDescent="0.25">
      <c r="A3" s="2"/>
      <c r="B3" s="49" t="s">
        <v>429</v>
      </c>
      <c r="C3" s="51" t="s">
        <v>487</v>
      </c>
      <c r="D3" s="47" t="s">
        <v>494</v>
      </c>
      <c r="E3" s="47" t="s">
        <v>504</v>
      </c>
      <c r="F3" s="47" t="s">
        <v>532</v>
      </c>
      <c r="G3" s="49" t="s">
        <v>555</v>
      </c>
      <c r="H3" s="47" t="s">
        <v>583</v>
      </c>
      <c r="I3" s="47" t="s">
        <v>603</v>
      </c>
      <c r="J3" s="49" t="s">
        <v>621</v>
      </c>
      <c r="K3" s="47" t="s">
        <v>641</v>
      </c>
      <c r="L3" s="49" t="s">
        <v>649</v>
      </c>
      <c r="M3" s="47" t="s">
        <v>667</v>
      </c>
      <c r="N3" s="47" t="s">
        <v>677</v>
      </c>
      <c r="O3" s="47" t="s">
        <v>692</v>
      </c>
      <c r="P3" s="47" t="s">
        <v>706</v>
      </c>
      <c r="Q3" s="49" t="s">
        <v>712</v>
      </c>
      <c r="R3" s="49" t="s">
        <v>756</v>
      </c>
      <c r="T3" s="34" t="s">
        <v>0</v>
      </c>
      <c r="U3" s="36" t="s">
        <v>71</v>
      </c>
      <c r="V3" s="31"/>
      <c r="W3" s="37"/>
    </row>
    <row r="4" spans="1:23" x14ac:dyDescent="0.25">
      <c r="A4" s="2"/>
      <c r="B4" s="50" t="s">
        <v>430</v>
      </c>
      <c r="C4" s="51" t="s">
        <v>488</v>
      </c>
      <c r="D4" s="48" t="s">
        <v>496</v>
      </c>
      <c r="E4" s="48" t="s">
        <v>506</v>
      </c>
      <c r="F4" s="48" t="s">
        <v>534</v>
      </c>
      <c r="G4" s="50" t="s">
        <v>557</v>
      </c>
      <c r="H4" s="48" t="s">
        <v>585</v>
      </c>
      <c r="I4" s="48" t="s">
        <v>605</v>
      </c>
      <c r="J4" s="48" t="s">
        <v>623</v>
      </c>
      <c r="K4" s="48" t="s">
        <v>643</v>
      </c>
      <c r="L4" s="50" t="s">
        <v>651</v>
      </c>
      <c r="M4" s="48" t="s">
        <v>669</v>
      </c>
      <c r="N4" s="48" t="s">
        <v>678</v>
      </c>
      <c r="O4" s="48" t="s">
        <v>694</v>
      </c>
      <c r="P4" s="48" t="s">
        <v>708</v>
      </c>
      <c r="Q4" s="50" t="s">
        <v>714</v>
      </c>
      <c r="R4" s="50" t="s">
        <v>758</v>
      </c>
      <c r="T4" s="34" t="s">
        <v>73</v>
      </c>
      <c r="U4" s="36" t="s">
        <v>74</v>
      </c>
      <c r="V4" s="31"/>
      <c r="W4" s="37"/>
    </row>
    <row r="5" spans="1:23" x14ac:dyDescent="0.25">
      <c r="A5" s="2"/>
      <c r="B5" s="50" t="s">
        <v>431</v>
      </c>
      <c r="C5" s="51" t="s">
        <v>490</v>
      </c>
      <c r="D5" s="48" t="s">
        <v>498</v>
      </c>
      <c r="E5" s="48" t="s">
        <v>508</v>
      </c>
      <c r="F5" s="48" t="s">
        <v>536</v>
      </c>
      <c r="G5" s="48" t="s">
        <v>559</v>
      </c>
      <c r="H5" s="48" t="s">
        <v>587</v>
      </c>
      <c r="I5" s="48" t="s">
        <v>607</v>
      </c>
      <c r="J5" s="48" t="s">
        <v>625</v>
      </c>
      <c r="K5" s="48" t="s">
        <v>645</v>
      </c>
      <c r="L5" s="50" t="s">
        <v>653</v>
      </c>
      <c r="M5" s="48" t="s">
        <v>671</v>
      </c>
      <c r="N5" s="48" t="s">
        <v>680</v>
      </c>
      <c r="O5" s="48" t="s">
        <v>696</v>
      </c>
      <c r="P5" s="51" t="s">
        <v>710</v>
      </c>
      <c r="Q5" s="48" t="s">
        <v>716</v>
      </c>
      <c r="R5" s="50" t="s">
        <v>760</v>
      </c>
      <c r="T5" s="34" t="s">
        <v>1</v>
      </c>
      <c r="U5" s="36" t="s">
        <v>77</v>
      </c>
      <c r="V5" s="31"/>
      <c r="W5" s="37"/>
    </row>
    <row r="6" spans="1:23" x14ac:dyDescent="0.25">
      <c r="A6" s="2"/>
      <c r="B6" s="50" t="s">
        <v>432</v>
      </c>
      <c r="C6" s="51" t="s">
        <v>492</v>
      </c>
      <c r="D6" s="48" t="s">
        <v>500</v>
      </c>
      <c r="E6" s="48" t="s">
        <v>510</v>
      </c>
      <c r="F6" s="48" t="s">
        <v>538</v>
      </c>
      <c r="G6" s="48" t="s">
        <v>561</v>
      </c>
      <c r="H6" s="48" t="s">
        <v>589</v>
      </c>
      <c r="I6" s="48" t="s">
        <v>609</v>
      </c>
      <c r="J6" s="48" t="s">
        <v>627</v>
      </c>
      <c r="K6" s="48" t="s">
        <v>647</v>
      </c>
      <c r="L6" s="50" t="s">
        <v>655</v>
      </c>
      <c r="M6" s="48" t="s">
        <v>673</v>
      </c>
      <c r="N6" s="48" t="s">
        <v>682</v>
      </c>
      <c r="O6" s="48" t="s">
        <v>698</v>
      </c>
      <c r="P6" s="89"/>
      <c r="Q6" s="48" t="s">
        <v>718</v>
      </c>
      <c r="R6" s="50" t="s">
        <v>762</v>
      </c>
      <c r="T6" s="34" t="s">
        <v>2</v>
      </c>
      <c r="U6" s="36" t="s">
        <v>75</v>
      </c>
      <c r="V6" s="31"/>
    </row>
    <row r="7" spans="1:23" x14ac:dyDescent="0.25">
      <c r="A7" s="2"/>
      <c r="B7" s="48" t="s">
        <v>433</v>
      </c>
      <c r="C7" s="2"/>
      <c r="D7" s="51" t="s">
        <v>502</v>
      </c>
      <c r="E7" s="48" t="s">
        <v>512</v>
      </c>
      <c r="F7" s="48" t="s">
        <v>540</v>
      </c>
      <c r="G7" s="48" t="s">
        <v>563</v>
      </c>
      <c r="H7" s="48" t="s">
        <v>591</v>
      </c>
      <c r="I7" s="48" t="s">
        <v>611</v>
      </c>
      <c r="J7" s="48" t="s">
        <v>629</v>
      </c>
      <c r="K7" s="89"/>
      <c r="L7" s="48" t="s">
        <v>657</v>
      </c>
      <c r="M7" s="51" t="s">
        <v>675</v>
      </c>
      <c r="N7" s="48" t="s">
        <v>684</v>
      </c>
      <c r="O7" s="48" t="s">
        <v>700</v>
      </c>
      <c r="Q7" s="48" t="s">
        <v>720</v>
      </c>
      <c r="R7" s="48" t="s">
        <v>764</v>
      </c>
      <c r="T7" s="34" t="s">
        <v>3</v>
      </c>
      <c r="U7" s="36" t="s">
        <v>79</v>
      </c>
      <c r="V7" s="31"/>
      <c r="W7" s="37"/>
    </row>
    <row r="8" spans="1:23" x14ac:dyDescent="0.25">
      <c r="A8" s="2"/>
      <c r="B8" s="48" t="s">
        <v>434</v>
      </c>
      <c r="C8" s="2"/>
      <c r="D8" s="89"/>
      <c r="E8" s="48" t="s">
        <v>514</v>
      </c>
      <c r="F8" s="48" t="s">
        <v>542</v>
      </c>
      <c r="G8" s="48" t="s">
        <v>565</v>
      </c>
      <c r="H8" s="48" t="s">
        <v>593</v>
      </c>
      <c r="I8" s="48" t="s">
        <v>613</v>
      </c>
      <c r="J8" s="48" t="s">
        <v>631</v>
      </c>
      <c r="K8" s="2"/>
      <c r="L8" s="48" t="s">
        <v>659</v>
      </c>
      <c r="M8" s="89"/>
      <c r="N8" s="51" t="s">
        <v>686</v>
      </c>
      <c r="O8" s="51" t="s">
        <v>702</v>
      </c>
      <c r="Q8" s="48" t="s">
        <v>722</v>
      </c>
      <c r="R8" s="48" t="s">
        <v>766</v>
      </c>
      <c r="T8" s="34" t="s">
        <v>4</v>
      </c>
      <c r="U8" s="36" t="s">
        <v>80</v>
      </c>
      <c r="V8" s="31"/>
      <c r="W8" s="37"/>
    </row>
    <row r="9" spans="1:23" x14ac:dyDescent="0.25">
      <c r="A9" s="2"/>
      <c r="B9" s="48" t="s">
        <v>435</v>
      </c>
      <c r="C9" s="2"/>
      <c r="D9" s="2"/>
      <c r="E9" s="51" t="s">
        <v>516</v>
      </c>
      <c r="F9" s="48" t="s">
        <v>544</v>
      </c>
      <c r="G9" s="48" t="s">
        <v>567</v>
      </c>
      <c r="H9" s="48" t="s">
        <v>595</v>
      </c>
      <c r="I9" s="51" t="s">
        <v>615</v>
      </c>
      <c r="J9" s="51" t="s">
        <v>633</v>
      </c>
      <c r="K9" s="2"/>
      <c r="L9" s="48" t="s">
        <v>661</v>
      </c>
      <c r="M9" s="2"/>
      <c r="N9" s="51" t="s">
        <v>688</v>
      </c>
      <c r="O9" s="51" t="s">
        <v>704</v>
      </c>
      <c r="Q9" s="51" t="s">
        <v>724</v>
      </c>
      <c r="R9" s="48" t="s">
        <v>768</v>
      </c>
      <c r="T9" s="34" t="s">
        <v>5</v>
      </c>
      <c r="U9" s="36" t="s">
        <v>81</v>
      </c>
      <c r="V9" s="31"/>
      <c r="W9" s="37"/>
    </row>
    <row r="10" spans="1:23" x14ac:dyDescent="0.25">
      <c r="A10" s="2"/>
      <c r="B10" s="48" t="s">
        <v>436</v>
      </c>
      <c r="C10" s="2"/>
      <c r="D10" s="2"/>
      <c r="E10" s="51" t="s">
        <v>518</v>
      </c>
      <c r="F10" s="48" t="s">
        <v>546</v>
      </c>
      <c r="G10" s="48" t="s">
        <v>569</v>
      </c>
      <c r="H10" s="51" t="s">
        <v>597</v>
      </c>
      <c r="I10" s="51" t="s">
        <v>617</v>
      </c>
      <c r="J10" s="51" t="s">
        <v>635</v>
      </c>
      <c r="K10" s="2"/>
      <c r="L10" s="51" t="s">
        <v>663</v>
      </c>
      <c r="M10" s="2"/>
      <c r="N10" s="51" t="s">
        <v>690</v>
      </c>
      <c r="O10" s="89"/>
      <c r="Q10" s="51" t="s">
        <v>726</v>
      </c>
      <c r="R10" s="48" t="s">
        <v>770</v>
      </c>
      <c r="T10" s="34" t="s">
        <v>82</v>
      </c>
      <c r="U10" s="36" t="s">
        <v>83</v>
      </c>
      <c r="V10" s="31"/>
      <c r="W10" s="37"/>
    </row>
    <row r="11" spans="1:23" x14ac:dyDescent="0.25">
      <c r="A11" s="2"/>
      <c r="B11" s="48" t="s">
        <v>437</v>
      </c>
      <c r="C11" s="2"/>
      <c r="D11" s="2"/>
      <c r="E11" s="51" t="s">
        <v>520</v>
      </c>
      <c r="F11" s="51" t="s">
        <v>548</v>
      </c>
      <c r="G11" s="48" t="s">
        <v>571</v>
      </c>
      <c r="H11" s="51" t="s">
        <v>599</v>
      </c>
      <c r="I11" s="51" t="s">
        <v>619</v>
      </c>
      <c r="J11" s="51" t="s">
        <v>637</v>
      </c>
      <c r="K11" s="2"/>
      <c r="L11" s="51" t="s">
        <v>665</v>
      </c>
      <c r="M11" s="2"/>
      <c r="N11" s="89"/>
      <c r="O11" s="2"/>
      <c r="Q11" s="51" t="s">
        <v>728</v>
      </c>
      <c r="R11" s="48" t="s">
        <v>772</v>
      </c>
      <c r="T11" s="34" t="s">
        <v>6</v>
      </c>
      <c r="U11" s="36" t="s">
        <v>84</v>
      </c>
      <c r="V11" s="31"/>
      <c r="W11" s="37"/>
    </row>
    <row r="12" spans="1:23" x14ac:dyDescent="0.25">
      <c r="A12" s="2"/>
      <c r="B12" s="48" t="s">
        <v>438</v>
      </c>
      <c r="C12" s="2"/>
      <c r="D12" s="2"/>
      <c r="E12" s="51" t="s">
        <v>522</v>
      </c>
      <c r="F12" s="51" t="s">
        <v>550</v>
      </c>
      <c r="G12" s="51" t="s">
        <v>573</v>
      </c>
      <c r="H12" s="51" t="s">
        <v>601</v>
      </c>
      <c r="I12" s="2"/>
      <c r="J12" s="51" t="s">
        <v>639</v>
      </c>
      <c r="K12" s="2"/>
      <c r="L12" s="2"/>
      <c r="M12" s="2"/>
      <c r="N12" s="2"/>
      <c r="O12" s="2"/>
      <c r="Q12" s="51" t="s">
        <v>730</v>
      </c>
      <c r="R12" s="51" t="s">
        <v>774</v>
      </c>
      <c r="T12" s="34" t="s">
        <v>7</v>
      </c>
      <c r="U12" s="36" t="s">
        <v>85</v>
      </c>
      <c r="V12" s="31"/>
      <c r="W12" s="37"/>
    </row>
    <row r="13" spans="1:23" x14ac:dyDescent="0.25">
      <c r="A13" s="2"/>
      <c r="B13" s="48" t="s">
        <v>439</v>
      </c>
      <c r="C13" s="2"/>
      <c r="D13" s="2"/>
      <c r="E13" s="51" t="s">
        <v>524</v>
      </c>
      <c r="F13" s="51" t="s">
        <v>552</v>
      </c>
      <c r="G13" s="51" t="s">
        <v>575</v>
      </c>
      <c r="H13" s="2"/>
      <c r="I13" s="2"/>
      <c r="J13" s="89"/>
      <c r="K13" s="2"/>
      <c r="L13" s="2"/>
      <c r="M13" s="2"/>
      <c r="N13" s="2"/>
      <c r="O13" s="2"/>
      <c r="Q13" s="51" t="s">
        <v>732</v>
      </c>
      <c r="R13" s="51" t="s">
        <v>776</v>
      </c>
      <c r="T13" s="34" t="s">
        <v>8</v>
      </c>
      <c r="U13" s="36" t="s">
        <v>86</v>
      </c>
      <c r="V13" s="31"/>
      <c r="W13" s="37"/>
    </row>
    <row r="14" spans="1:23" x14ac:dyDescent="0.25">
      <c r="A14" s="2"/>
      <c r="B14" s="48" t="s">
        <v>440</v>
      </c>
      <c r="C14" s="2"/>
      <c r="D14" s="2"/>
      <c r="E14" s="51" t="s">
        <v>526</v>
      </c>
      <c r="F14" s="51" t="s">
        <v>553</v>
      </c>
      <c r="G14" s="51" t="s">
        <v>577</v>
      </c>
      <c r="H14" s="2"/>
      <c r="I14" s="2"/>
      <c r="J14" s="2"/>
      <c r="K14" s="2"/>
      <c r="L14" s="2"/>
      <c r="M14" s="2"/>
      <c r="N14" s="2"/>
      <c r="O14" s="2"/>
      <c r="Q14" s="51" t="s">
        <v>734</v>
      </c>
      <c r="R14" s="51" t="s">
        <v>778</v>
      </c>
      <c r="T14" s="34" t="s">
        <v>87</v>
      </c>
      <c r="U14" s="36" t="s">
        <v>88</v>
      </c>
      <c r="V14" s="31"/>
      <c r="W14" s="37"/>
    </row>
    <row r="15" spans="1:23" x14ac:dyDescent="0.25">
      <c r="A15" s="2"/>
      <c r="B15" s="48" t="s">
        <v>441</v>
      </c>
      <c r="C15" s="2"/>
      <c r="D15" s="2"/>
      <c r="E15" s="51" t="s">
        <v>528</v>
      </c>
      <c r="F15" s="2"/>
      <c r="G15" s="51" t="s">
        <v>579</v>
      </c>
      <c r="H15" s="2"/>
      <c r="I15" s="2"/>
      <c r="J15" s="2"/>
      <c r="K15" s="2"/>
      <c r="L15" s="2"/>
      <c r="M15" s="2"/>
      <c r="N15" s="2"/>
      <c r="O15" s="2"/>
      <c r="Q15" s="51" t="s">
        <v>736</v>
      </c>
      <c r="R15" s="51" t="s">
        <v>780</v>
      </c>
      <c r="T15" s="34" t="s">
        <v>89</v>
      </c>
      <c r="U15" s="36" t="s">
        <v>90</v>
      </c>
      <c r="V15" s="31"/>
      <c r="W15" s="37"/>
    </row>
    <row r="16" spans="1:23" x14ac:dyDescent="0.25">
      <c r="A16" s="2"/>
      <c r="B16" s="48" t="s">
        <v>442</v>
      </c>
      <c r="C16" s="2"/>
      <c r="D16" s="2"/>
      <c r="E16" s="51" t="s">
        <v>530</v>
      </c>
      <c r="F16" s="2"/>
      <c r="G16" s="51" t="s">
        <v>581</v>
      </c>
      <c r="H16" s="2"/>
      <c r="I16" s="2"/>
      <c r="J16" s="2"/>
      <c r="K16" s="2"/>
      <c r="L16" s="2"/>
      <c r="M16" s="2"/>
      <c r="N16" s="2"/>
      <c r="O16" s="2"/>
      <c r="Q16" s="51" t="s">
        <v>738</v>
      </c>
      <c r="R16" s="2"/>
      <c r="T16" s="34" t="s">
        <v>9</v>
      </c>
      <c r="U16" s="36" t="s">
        <v>91</v>
      </c>
      <c r="V16" s="31"/>
      <c r="W16" s="37"/>
    </row>
    <row r="17" spans="1:24" x14ac:dyDescent="0.25">
      <c r="A17" s="2"/>
      <c r="B17" s="48" t="s">
        <v>443</v>
      </c>
      <c r="C17" s="2"/>
      <c r="D17" s="2"/>
      <c r="E17" s="2"/>
      <c r="F17" s="2"/>
      <c r="G17" s="2"/>
      <c r="H17" s="2"/>
      <c r="I17" s="2"/>
      <c r="J17" s="2"/>
      <c r="K17" s="2"/>
      <c r="L17" s="2"/>
      <c r="M17" s="2"/>
      <c r="N17" s="2"/>
      <c r="O17" s="2"/>
      <c r="Q17" s="51" t="s">
        <v>740</v>
      </c>
      <c r="R17" s="2"/>
      <c r="T17" s="34" t="s">
        <v>92</v>
      </c>
      <c r="U17" s="36" t="s">
        <v>93</v>
      </c>
      <c r="V17" s="31"/>
      <c r="W17" s="37"/>
    </row>
    <row r="18" spans="1:24" x14ac:dyDescent="0.25">
      <c r="A18" s="2"/>
      <c r="B18" s="48" t="s">
        <v>444</v>
      </c>
      <c r="C18" s="2"/>
      <c r="D18" s="2"/>
      <c r="E18" s="2"/>
      <c r="F18" s="2"/>
      <c r="G18" s="2"/>
      <c r="H18" s="2"/>
      <c r="I18" s="2"/>
      <c r="J18" s="2"/>
      <c r="K18" s="2"/>
      <c r="L18" s="2"/>
      <c r="M18" s="2"/>
      <c r="N18" s="2"/>
      <c r="O18" s="2"/>
      <c r="Q18" s="51" t="s">
        <v>742</v>
      </c>
      <c r="R18" s="2"/>
      <c r="T18" s="34" t="s">
        <v>10</v>
      </c>
      <c r="U18" s="36" t="s">
        <v>94</v>
      </c>
      <c r="V18" s="31"/>
      <c r="W18" s="37"/>
    </row>
    <row r="19" spans="1:24" x14ac:dyDescent="0.25">
      <c r="A19" s="2"/>
      <c r="B19" s="51" t="s">
        <v>445</v>
      </c>
      <c r="C19" s="2"/>
      <c r="D19" s="2"/>
      <c r="E19" s="2"/>
      <c r="F19" s="2"/>
      <c r="G19" s="2"/>
      <c r="H19" s="2"/>
      <c r="I19" s="2"/>
      <c r="J19" s="2"/>
      <c r="K19" s="2"/>
      <c r="L19" s="2"/>
      <c r="M19" s="2"/>
      <c r="N19" s="2"/>
      <c r="O19" s="2"/>
      <c r="Q19" s="51" t="s">
        <v>744</v>
      </c>
      <c r="R19" s="2"/>
      <c r="T19" s="38" t="s">
        <v>11</v>
      </c>
      <c r="U19" s="39" t="s">
        <v>95</v>
      </c>
      <c r="V19" s="40"/>
      <c r="W19" s="41"/>
    </row>
    <row r="20" spans="1:24" x14ac:dyDescent="0.25">
      <c r="A20" s="2"/>
      <c r="B20" s="51" t="s">
        <v>446</v>
      </c>
      <c r="C20" s="2"/>
      <c r="D20" s="2"/>
      <c r="E20" s="2"/>
      <c r="F20" s="2"/>
      <c r="G20" s="2"/>
      <c r="H20" s="2"/>
      <c r="I20" s="2"/>
      <c r="J20" s="2"/>
      <c r="K20" s="2"/>
      <c r="L20" s="2"/>
      <c r="M20" s="2"/>
      <c r="N20" s="2"/>
      <c r="O20" s="2"/>
      <c r="Q20" s="51" t="s">
        <v>745</v>
      </c>
      <c r="R20" s="2"/>
    </row>
    <row r="21" spans="1:24" x14ac:dyDescent="0.25">
      <c r="A21" s="2"/>
      <c r="B21" s="51" t="s">
        <v>447</v>
      </c>
      <c r="C21" s="2"/>
      <c r="D21" s="2"/>
      <c r="E21" s="2"/>
      <c r="F21" s="2"/>
      <c r="G21" s="2"/>
      <c r="H21" s="125" t="s">
        <v>99</v>
      </c>
      <c r="I21" s="126"/>
      <c r="J21" s="2"/>
      <c r="K21" s="2"/>
      <c r="L21" s="2"/>
      <c r="M21" s="2"/>
      <c r="N21" s="2"/>
      <c r="O21" s="2"/>
      <c r="Q21" s="51" t="s">
        <v>746</v>
      </c>
      <c r="R21" s="2"/>
    </row>
    <row r="22" spans="1:24" x14ac:dyDescent="0.25">
      <c r="A22" s="2"/>
      <c r="B22" s="51" t="s">
        <v>448</v>
      </c>
      <c r="C22" s="2"/>
      <c r="D22" s="2"/>
      <c r="E22" s="2"/>
      <c r="F22" s="2"/>
      <c r="G22" s="2"/>
      <c r="H22" s="127" t="s">
        <v>100</v>
      </c>
      <c r="I22" s="128"/>
      <c r="J22" s="2"/>
      <c r="K22" s="2"/>
      <c r="L22" s="2"/>
      <c r="M22" s="2"/>
      <c r="N22" s="2"/>
      <c r="O22" s="2"/>
      <c r="Q22" s="51" t="s">
        <v>750</v>
      </c>
      <c r="R22" s="16"/>
      <c r="T22" s="129" t="s">
        <v>98</v>
      </c>
      <c r="U22" s="130"/>
      <c r="V22" s="130"/>
      <c r="W22" s="131"/>
    </row>
    <row r="23" spans="1:24" x14ac:dyDescent="0.25">
      <c r="A23" s="2"/>
      <c r="B23" s="51" t="s">
        <v>449</v>
      </c>
      <c r="C23" s="2"/>
      <c r="D23" s="2"/>
      <c r="E23" s="2"/>
      <c r="F23" s="2"/>
      <c r="G23" s="2"/>
      <c r="H23" s="132" t="s">
        <v>101</v>
      </c>
      <c r="I23" s="133"/>
      <c r="J23" s="2"/>
      <c r="K23" s="2"/>
      <c r="L23" s="2"/>
      <c r="M23" s="2"/>
      <c r="N23" s="2"/>
      <c r="O23" s="2"/>
      <c r="Q23" s="51" t="s">
        <v>752</v>
      </c>
      <c r="R23" s="16"/>
      <c r="T23" s="57">
        <v>0</v>
      </c>
      <c r="U23" s="53" t="s">
        <v>849</v>
      </c>
      <c r="V23" s="54"/>
      <c r="W23" s="58"/>
      <c r="X23" s="56"/>
    </row>
    <row r="24" spans="1:24" x14ac:dyDescent="0.25">
      <c r="A24" s="2"/>
      <c r="B24" s="51" t="s">
        <v>450</v>
      </c>
      <c r="C24" s="2"/>
      <c r="D24" s="2"/>
      <c r="E24" s="2"/>
      <c r="F24" s="2"/>
      <c r="G24" s="2"/>
      <c r="H24" s="122" t="s">
        <v>72</v>
      </c>
      <c r="I24" s="123"/>
      <c r="J24" s="2"/>
      <c r="K24" s="2"/>
      <c r="L24" s="2"/>
      <c r="M24" s="2"/>
      <c r="N24" s="2"/>
      <c r="O24" s="2"/>
      <c r="Q24" s="51" t="s">
        <v>754</v>
      </c>
      <c r="R24" s="16"/>
      <c r="T24" s="57">
        <v>1</v>
      </c>
      <c r="U24" s="53" t="s">
        <v>104</v>
      </c>
      <c r="V24" s="54"/>
      <c r="W24" s="58"/>
    </row>
    <row r="25" spans="1:24" x14ac:dyDescent="0.25">
      <c r="A25" s="2"/>
      <c r="B25" s="51" t="s">
        <v>451</v>
      </c>
      <c r="C25" s="2"/>
      <c r="D25" s="2"/>
      <c r="E25" s="2"/>
      <c r="F25" s="2"/>
      <c r="G25" s="28"/>
      <c r="H25" s="28"/>
      <c r="I25" s="2"/>
      <c r="J25" s="2"/>
      <c r="K25" s="2"/>
      <c r="L25" s="2"/>
      <c r="M25" s="2"/>
      <c r="N25" s="2"/>
      <c r="O25" s="2"/>
      <c r="Q25" s="2"/>
      <c r="R25" s="16"/>
      <c r="T25" s="57">
        <v>2</v>
      </c>
      <c r="U25" s="53" t="s">
        <v>106</v>
      </c>
      <c r="V25" s="54"/>
      <c r="W25" s="58"/>
    </row>
    <row r="26" spans="1:24" x14ac:dyDescent="0.25">
      <c r="A26" s="2"/>
      <c r="B26" s="51" t="s">
        <v>452</v>
      </c>
      <c r="C26" s="2"/>
      <c r="D26" s="2"/>
      <c r="E26" s="2"/>
      <c r="F26" s="2"/>
      <c r="G26" s="28"/>
      <c r="H26" s="28"/>
      <c r="I26" s="2"/>
      <c r="J26" s="2"/>
      <c r="K26" s="2"/>
      <c r="L26" s="2"/>
      <c r="M26" s="2"/>
      <c r="N26" s="2"/>
      <c r="O26" s="2"/>
      <c r="Q26" s="2"/>
      <c r="R26" s="16"/>
      <c r="T26" s="57">
        <v>3</v>
      </c>
      <c r="U26" s="53" t="s">
        <v>105</v>
      </c>
      <c r="V26" s="54"/>
      <c r="W26" s="58"/>
    </row>
    <row r="27" spans="1:24" x14ac:dyDescent="0.25">
      <c r="A27" s="2"/>
      <c r="B27" s="51" t="s">
        <v>453</v>
      </c>
      <c r="C27" s="2"/>
      <c r="D27" s="2"/>
      <c r="E27" s="2"/>
      <c r="F27" s="2"/>
      <c r="G27" s="2"/>
      <c r="H27" s="2"/>
      <c r="I27" s="2"/>
      <c r="J27" s="2"/>
      <c r="K27" s="2"/>
      <c r="L27" s="2"/>
      <c r="M27" s="2"/>
      <c r="N27" s="2"/>
      <c r="O27" s="2"/>
      <c r="Q27" s="2"/>
      <c r="R27" s="16"/>
      <c r="T27" s="57">
        <v>4</v>
      </c>
      <c r="U27" s="53" t="s">
        <v>108</v>
      </c>
      <c r="V27" s="54"/>
      <c r="W27" s="59"/>
    </row>
    <row r="28" spans="1:24" x14ac:dyDescent="0.25">
      <c r="A28" s="2"/>
      <c r="B28" s="2"/>
      <c r="C28" s="2"/>
      <c r="D28" s="2"/>
      <c r="E28" s="2"/>
      <c r="F28" s="2"/>
      <c r="G28" s="2"/>
      <c r="H28" s="2"/>
      <c r="I28" s="2"/>
      <c r="J28" s="2"/>
      <c r="K28" s="2"/>
      <c r="L28" s="2"/>
      <c r="M28" s="2"/>
      <c r="N28" s="2"/>
      <c r="O28" s="2"/>
      <c r="Q28" s="2"/>
      <c r="R28" s="16"/>
      <c r="T28" s="60">
        <v>5</v>
      </c>
      <c r="U28" s="61" t="s">
        <v>107</v>
      </c>
      <c r="V28" s="62"/>
      <c r="W28" s="63"/>
    </row>
    <row r="29" spans="1:24" x14ac:dyDescent="0.25">
      <c r="A29" s="2"/>
      <c r="B29" s="2"/>
      <c r="C29" s="2"/>
      <c r="D29" s="2"/>
      <c r="E29" s="2"/>
      <c r="F29" s="2"/>
      <c r="G29" s="2"/>
      <c r="H29" s="2"/>
      <c r="I29" s="2"/>
      <c r="J29" s="2"/>
      <c r="K29" s="2"/>
      <c r="L29" s="2"/>
      <c r="M29" s="2"/>
      <c r="N29" s="2"/>
      <c r="O29" s="2"/>
      <c r="Q29" s="2"/>
      <c r="R29" s="16"/>
      <c r="T29" s="52"/>
      <c r="U29" s="53"/>
      <c r="V29" s="54"/>
      <c r="W29" s="55"/>
    </row>
    <row r="30" spans="1:24" ht="15" customHeight="1" x14ac:dyDescent="0.3">
      <c r="A30" s="2"/>
      <c r="B30" s="45"/>
      <c r="C30" s="45"/>
      <c r="D30" s="45"/>
      <c r="E30" s="45"/>
      <c r="F30" s="45"/>
      <c r="G30" s="46"/>
      <c r="H30" s="10"/>
      <c r="I30" s="2"/>
      <c r="J30" s="2"/>
      <c r="K30" s="2"/>
      <c r="L30" s="2"/>
      <c r="M30" s="2"/>
      <c r="N30" s="2"/>
      <c r="O30" s="2"/>
      <c r="Q30" s="2"/>
      <c r="R30" s="2"/>
      <c r="S30" s="6"/>
      <c r="T30" s="52"/>
      <c r="U30" s="53"/>
      <c r="V30" s="54"/>
      <c r="W30" s="55"/>
    </row>
    <row r="31" spans="1:24" ht="15" customHeight="1" x14ac:dyDescent="0.25">
      <c r="A31" s="2"/>
      <c r="B31" s="45"/>
      <c r="C31" s="45"/>
      <c r="D31" s="45"/>
      <c r="E31" s="45"/>
      <c r="F31" s="45"/>
      <c r="G31" s="45"/>
      <c r="H31" s="11"/>
      <c r="I31" s="2"/>
      <c r="J31" s="2"/>
      <c r="K31" s="2"/>
      <c r="L31" s="2"/>
      <c r="M31" s="2"/>
      <c r="N31" s="2"/>
      <c r="O31" s="2"/>
      <c r="Q31" s="2"/>
      <c r="R31" s="2"/>
      <c r="S31" s="1"/>
      <c r="T31" s="52"/>
      <c r="U31" s="53"/>
      <c r="V31" s="54"/>
      <c r="W31" s="55"/>
    </row>
    <row r="32" spans="1:24" x14ac:dyDescent="0.25">
      <c r="A32" s="2"/>
      <c r="B32" s="2"/>
      <c r="C32" s="2"/>
      <c r="D32" s="2"/>
      <c r="E32" s="2"/>
      <c r="F32" s="2"/>
      <c r="G32" s="2"/>
      <c r="H32" s="2"/>
      <c r="I32" s="2"/>
      <c r="J32" s="2"/>
      <c r="K32" s="2"/>
      <c r="L32" s="2"/>
      <c r="M32" s="2"/>
      <c r="N32" s="2"/>
      <c r="O32" s="2"/>
      <c r="Q32" s="2"/>
      <c r="R32" s="16"/>
      <c r="S32" s="6"/>
      <c r="T32" s="52"/>
      <c r="U32" s="53"/>
      <c r="V32" s="54"/>
      <c r="W32" s="55"/>
    </row>
    <row r="33" spans="2:23" x14ac:dyDescent="0.25">
      <c r="B33" s="23"/>
      <c r="C33" s="23"/>
      <c r="D33" s="23"/>
      <c r="E33" s="23"/>
      <c r="F33" s="23"/>
      <c r="G33" s="23"/>
      <c r="H33" s="23"/>
      <c r="I33" s="23"/>
      <c r="K33" s="2"/>
      <c r="S33" s="6"/>
      <c r="T33" s="52"/>
      <c r="U33" s="53"/>
      <c r="V33" s="54"/>
      <c r="W33" s="55"/>
    </row>
    <row r="34" spans="2:23" x14ac:dyDescent="0.25">
      <c r="B34" s="23"/>
      <c r="C34" s="23"/>
      <c r="D34" s="23"/>
      <c r="E34" s="23"/>
      <c r="F34" s="23"/>
      <c r="G34" s="23"/>
      <c r="H34" s="23"/>
      <c r="I34" s="23"/>
      <c r="K34" s="2"/>
      <c r="S34" s="6"/>
      <c r="T34" s="52"/>
      <c r="U34" s="53"/>
      <c r="V34" s="54"/>
      <c r="W34" s="55"/>
    </row>
    <row r="35" spans="2:23" x14ac:dyDescent="0.25">
      <c r="B35" s="23"/>
      <c r="C35" s="23"/>
      <c r="D35" s="23"/>
      <c r="E35" s="23"/>
      <c r="F35" s="23"/>
      <c r="G35" s="23"/>
      <c r="H35" s="23"/>
      <c r="I35" s="23"/>
      <c r="K35" s="2"/>
      <c r="T35" s="52"/>
      <c r="U35" s="53"/>
      <c r="V35" s="54"/>
      <c r="W35" s="55"/>
    </row>
    <row r="36" spans="2:23" x14ac:dyDescent="0.25">
      <c r="K36" s="2"/>
      <c r="T36" s="52"/>
      <c r="U36" s="53"/>
      <c r="V36" s="54"/>
      <c r="W36" s="55"/>
    </row>
    <row r="37" spans="2:23" x14ac:dyDescent="0.25">
      <c r="K37" s="2"/>
      <c r="T37" s="52"/>
      <c r="U37" s="53"/>
      <c r="V37" s="54"/>
      <c r="W37" s="55"/>
    </row>
    <row r="38" spans="2:23" x14ac:dyDescent="0.25">
      <c r="T38" s="52"/>
      <c r="U38" s="53"/>
      <c r="V38" s="54"/>
      <c r="W38" s="55"/>
    </row>
    <row r="39" spans="2:23" x14ac:dyDescent="0.25">
      <c r="T39" s="52"/>
      <c r="U39" s="53"/>
      <c r="V39" s="54"/>
      <c r="W39" s="55"/>
    </row>
    <row r="40" spans="2:23" x14ac:dyDescent="0.25">
      <c r="T40" s="52"/>
      <c r="U40" s="53"/>
      <c r="V40" s="55"/>
      <c r="W40" s="55"/>
    </row>
  </sheetData>
  <sheetProtection algorithmName="SHA-512" hashValue="iTHQBSFC/qJFsnlIhTIdAaVcBBraujSdAxeXajQOeDAZTgFsASW4ZCYzX1TCA3Xns7IEpv2F65zOaELcXwgJvQ==" saltValue="VJbPCjtbXsWVGMQxpMpuSg==" spinCount="100000" sheet="1" objects="1" scenarios="1"/>
  <mergeCells count="7">
    <mergeCell ref="H24:I24"/>
    <mergeCell ref="B1:R1"/>
    <mergeCell ref="H21:I21"/>
    <mergeCell ref="H22:I22"/>
    <mergeCell ref="T22:W22"/>
    <mergeCell ref="H23:I23"/>
    <mergeCell ref="T2:W2"/>
  </mergeCells>
  <conditionalFormatting sqref="B3:B27">
    <cfRule type="expression" dxfId="43" priority="17">
      <formula>$G3</formula>
    </cfRule>
  </conditionalFormatting>
  <conditionalFormatting sqref="C3:C6">
    <cfRule type="expression" dxfId="42" priority="16">
      <formula>$G3</formula>
    </cfRule>
  </conditionalFormatting>
  <conditionalFormatting sqref="E3:E16">
    <cfRule type="expression" dxfId="41" priority="15">
      <formula>$G3</formula>
    </cfRule>
  </conditionalFormatting>
  <conditionalFormatting sqref="D3:D8">
    <cfRule type="expression" dxfId="40" priority="14">
      <formula>$G3</formula>
    </cfRule>
  </conditionalFormatting>
  <conditionalFormatting sqref="F3:F14">
    <cfRule type="expression" dxfId="39" priority="13">
      <formula>$G3</formula>
    </cfRule>
  </conditionalFormatting>
  <conditionalFormatting sqref="G3:G16">
    <cfRule type="expression" dxfId="38" priority="12">
      <formula>$G3</formula>
    </cfRule>
  </conditionalFormatting>
  <conditionalFormatting sqref="H3:H12">
    <cfRule type="expression" dxfId="37" priority="11">
      <formula>$G3</formula>
    </cfRule>
  </conditionalFormatting>
  <conditionalFormatting sqref="I3:I11">
    <cfRule type="expression" dxfId="36" priority="10">
      <formula>$G3</formula>
    </cfRule>
  </conditionalFormatting>
  <conditionalFormatting sqref="J3:J13">
    <cfRule type="expression" dxfId="35" priority="9">
      <formula>$G3</formula>
    </cfRule>
  </conditionalFormatting>
  <conditionalFormatting sqref="K3:K7">
    <cfRule type="expression" dxfId="34" priority="8">
      <formula>$G3</formula>
    </cfRule>
  </conditionalFormatting>
  <conditionalFormatting sqref="L3:L11">
    <cfRule type="expression" dxfId="33" priority="7">
      <formula>$G3</formula>
    </cfRule>
  </conditionalFormatting>
  <conditionalFormatting sqref="M3:M8">
    <cfRule type="expression" dxfId="32" priority="6">
      <formula>$G3</formula>
    </cfRule>
  </conditionalFormatting>
  <conditionalFormatting sqref="N3:N11">
    <cfRule type="expression" dxfId="31" priority="5">
      <formula>$G3</formula>
    </cfRule>
  </conditionalFormatting>
  <conditionalFormatting sqref="O3:O10">
    <cfRule type="expression" dxfId="30" priority="4">
      <formula>$G3</formula>
    </cfRule>
  </conditionalFormatting>
  <conditionalFormatting sqref="P3:P6">
    <cfRule type="expression" dxfId="29" priority="3">
      <formula>$G3</formula>
    </cfRule>
  </conditionalFormatting>
  <conditionalFormatting sqref="Q3:Q24">
    <cfRule type="expression" dxfId="28" priority="2">
      <formula>$G3</formula>
    </cfRule>
  </conditionalFormatting>
  <conditionalFormatting sqref="R3:R15">
    <cfRule type="expression" dxfId="27" priority="1">
      <formula>$G3</formula>
    </cfRule>
  </conditionalFormatting>
  <hyperlinks>
    <hyperlink ref="B2" location="'(AC)'!A1" display="AC"/>
    <hyperlink ref="D2" location="'(AT)'!A1" display="AT"/>
    <hyperlink ref="E2" location="'(AU)'!A1" display="AU"/>
    <hyperlink ref="F2" location="'(CM)'!A1" display="CM"/>
    <hyperlink ref="G2" location="'(IA)'!A1" display="IA"/>
    <hyperlink ref="H2" location="'(IR)'!A1" display="IR"/>
    <hyperlink ref="I2" location="'(MT)'!A1" display="MT"/>
    <hyperlink ref="J2" location="'(MP)'!A1" display="MP"/>
    <hyperlink ref="K2" location="'(PS)'!A1" display="PS"/>
    <hyperlink ref="L2" location="'(PE)'!A1" display="PE"/>
    <hyperlink ref="N2" location="'(RA)'!A1" display="RA"/>
    <hyperlink ref="O2" location="'(CA)'!A1" display="CA"/>
    <hyperlink ref="Q2" location="'(SC)'!A1" display="SC"/>
    <hyperlink ref="R2" location="'(SI)'!A1" display="SI"/>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10"/>
  <sheetViews>
    <sheetView zoomScale="80" zoomScaleNormal="80" workbookViewId="0">
      <pane ySplit="1" topLeftCell="A2" activePane="bottomLeft" state="frozen"/>
      <selection activeCell="C10" sqref="C10"/>
      <selection pane="bottomLeft" activeCell="C10" sqref="C10"/>
    </sheetView>
  </sheetViews>
  <sheetFormatPr defaultRowHeight="15" x14ac:dyDescent="0.25"/>
  <cols>
    <col min="1" max="1" width="9.140625" style="3"/>
    <col min="2" max="2" width="18.28515625" style="3" customWidth="1"/>
    <col min="3" max="3" width="42.42578125" style="3" customWidth="1"/>
    <col min="4" max="4" width="78" style="3" customWidth="1"/>
    <col min="5" max="5" width="48.7109375" style="3" customWidth="1"/>
    <col min="6" max="6" width="39.5703125" style="3" customWidth="1"/>
    <col min="7" max="7" width="28.140625" style="25" customWidth="1"/>
    <col min="8" max="8" width="33.140625" style="3" customWidth="1"/>
    <col min="9" max="16384" width="9.140625" style="3"/>
  </cols>
  <sheetData>
    <row r="1" spans="1:8" x14ac:dyDescent="0.25">
      <c r="A1" s="73" t="s">
        <v>96</v>
      </c>
      <c r="B1" s="74" t="s">
        <v>99</v>
      </c>
      <c r="C1" s="74" t="s">
        <v>97</v>
      </c>
      <c r="D1" s="75" t="s">
        <v>109</v>
      </c>
      <c r="E1" s="75" t="s">
        <v>110</v>
      </c>
      <c r="F1" s="75" t="s">
        <v>122</v>
      </c>
      <c r="G1" s="74" t="s">
        <v>98</v>
      </c>
      <c r="H1" s="76" t="s">
        <v>103</v>
      </c>
    </row>
    <row r="2" spans="1:8" ht="145.5" customHeight="1" x14ac:dyDescent="0.25">
      <c r="A2" s="67" t="s">
        <v>603</v>
      </c>
      <c r="B2" s="65">
        <v>2</v>
      </c>
      <c r="C2" s="77" t="s">
        <v>604</v>
      </c>
      <c r="D2" s="78" t="s">
        <v>34</v>
      </c>
      <c r="E2" s="78" t="s">
        <v>310</v>
      </c>
      <c r="F2" s="78" t="s">
        <v>315</v>
      </c>
      <c r="G2" s="112"/>
      <c r="H2" s="113"/>
    </row>
    <row r="3" spans="1:8" ht="181.5" customHeight="1" x14ac:dyDescent="0.25">
      <c r="A3" s="68" t="s">
        <v>605</v>
      </c>
      <c r="B3" s="65">
        <v>2</v>
      </c>
      <c r="C3" s="77" t="s">
        <v>606</v>
      </c>
      <c r="D3" s="78" t="s">
        <v>58</v>
      </c>
      <c r="E3" s="78" t="s">
        <v>311</v>
      </c>
      <c r="F3" s="78" t="s">
        <v>316</v>
      </c>
      <c r="G3" s="112"/>
      <c r="H3" s="113"/>
    </row>
    <row r="4" spans="1:8" ht="248.25" customHeight="1" x14ac:dyDescent="0.25">
      <c r="A4" s="68" t="s">
        <v>607</v>
      </c>
      <c r="B4" s="65">
        <v>2</v>
      </c>
      <c r="C4" s="77" t="s">
        <v>608</v>
      </c>
      <c r="D4" s="78" t="s">
        <v>36</v>
      </c>
      <c r="E4" s="78" t="s">
        <v>312</v>
      </c>
      <c r="F4" s="78" t="s">
        <v>317</v>
      </c>
      <c r="G4" s="112"/>
      <c r="H4" s="113"/>
    </row>
    <row r="5" spans="1:8" ht="189.75" customHeight="1" x14ac:dyDescent="0.25">
      <c r="A5" s="68" t="s">
        <v>609</v>
      </c>
      <c r="B5" s="65">
        <v>2</v>
      </c>
      <c r="C5" s="77" t="s">
        <v>610</v>
      </c>
      <c r="D5" s="78" t="s">
        <v>308</v>
      </c>
      <c r="E5" s="78" t="s">
        <v>313</v>
      </c>
      <c r="F5" s="78" t="s">
        <v>318</v>
      </c>
      <c r="G5" s="112"/>
      <c r="H5" s="113"/>
    </row>
    <row r="6" spans="1:8" ht="188.25" customHeight="1" x14ac:dyDescent="0.25">
      <c r="A6" s="68" t="s">
        <v>611</v>
      </c>
      <c r="B6" s="65">
        <v>2</v>
      </c>
      <c r="C6" s="77" t="s">
        <v>612</v>
      </c>
      <c r="D6" s="78" t="s">
        <v>319</v>
      </c>
      <c r="E6" s="78" t="s">
        <v>320</v>
      </c>
      <c r="F6" s="78" t="s">
        <v>456</v>
      </c>
      <c r="G6" s="112"/>
      <c r="H6" s="113"/>
    </row>
    <row r="7" spans="1:8" ht="96" customHeight="1" x14ac:dyDescent="0.25">
      <c r="A7" s="68" t="s">
        <v>613</v>
      </c>
      <c r="B7" s="65">
        <v>2</v>
      </c>
      <c r="C7" s="77" t="s">
        <v>614</v>
      </c>
      <c r="D7" s="78" t="s">
        <v>248</v>
      </c>
      <c r="E7" s="78" t="s">
        <v>321</v>
      </c>
      <c r="F7" s="78" t="s">
        <v>456</v>
      </c>
      <c r="G7" s="112"/>
      <c r="H7" s="113"/>
    </row>
    <row r="8" spans="1:8" ht="174" customHeight="1" x14ac:dyDescent="0.25">
      <c r="A8" s="68" t="s">
        <v>615</v>
      </c>
      <c r="B8" s="66">
        <v>3</v>
      </c>
      <c r="C8" s="77" t="s">
        <v>616</v>
      </c>
      <c r="D8" s="78" t="s">
        <v>309</v>
      </c>
      <c r="E8" s="78" t="s">
        <v>314</v>
      </c>
      <c r="F8" s="78" t="s">
        <v>833</v>
      </c>
      <c r="G8" s="112"/>
      <c r="H8" s="113"/>
    </row>
    <row r="9" spans="1:8" ht="155.25" customHeight="1" x14ac:dyDescent="0.25">
      <c r="A9" s="68" t="s">
        <v>617</v>
      </c>
      <c r="B9" s="66">
        <v>3</v>
      </c>
      <c r="C9" s="77" t="s">
        <v>618</v>
      </c>
      <c r="D9" s="78" t="s">
        <v>35</v>
      </c>
      <c r="E9" s="78" t="s">
        <v>803</v>
      </c>
      <c r="F9" s="78" t="s">
        <v>834</v>
      </c>
      <c r="G9" s="112"/>
      <c r="H9" s="113"/>
    </row>
    <row r="10" spans="1:8" ht="30.75" thickBot="1" x14ac:dyDescent="0.3">
      <c r="A10" s="69" t="s">
        <v>619</v>
      </c>
      <c r="B10" s="70">
        <v>3</v>
      </c>
      <c r="C10" s="80" t="s">
        <v>620</v>
      </c>
      <c r="D10" s="81" t="s">
        <v>234</v>
      </c>
      <c r="E10" s="81"/>
      <c r="F10" s="81" t="s">
        <v>456</v>
      </c>
      <c r="G10" s="117"/>
      <c r="H10" s="114"/>
    </row>
  </sheetData>
  <sheetProtection algorithmName="SHA-512" hashValue="hTMGIKtznOlkjHi2BvAqbIjFJIbzRUXXw0LTieYNb8kr3O1pWzelm+0lK7ufHa5agO/Yhcz8JIRH8E5L6jJ5/g==" saltValue="VBzLze5GZS/SoFD5eQeUeQ==" spinCount="100000" sheet="1" objects="1" scenarios="1" sort="0" autoFilter="0"/>
  <autoFilter ref="A1:H1"/>
  <conditionalFormatting sqref="C2:C10">
    <cfRule type="expression" dxfId="13" priority="2">
      <formula>$H2</formula>
    </cfRule>
  </conditionalFormatting>
  <conditionalFormatting sqref="A2:A10">
    <cfRule type="expression" dxfId="12" priority="1">
      <formula>$H2</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MAP!$T$23:$T$28</xm:f>
          </x14:formula1>
          <xm:sqref>G2:G10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11"/>
  <sheetViews>
    <sheetView zoomScale="80" zoomScaleNormal="80" workbookViewId="0">
      <pane ySplit="1" topLeftCell="A2" activePane="bottomLeft" state="frozen"/>
      <selection activeCell="C10" sqref="C10"/>
      <selection pane="bottomLeft" activeCell="C10" sqref="C10"/>
    </sheetView>
  </sheetViews>
  <sheetFormatPr defaultRowHeight="15" x14ac:dyDescent="0.25"/>
  <cols>
    <col min="1" max="1" width="9.140625" style="3"/>
    <col min="2" max="2" width="18.28515625" style="3" customWidth="1"/>
    <col min="3" max="3" width="61.28515625" style="3" customWidth="1"/>
    <col min="4" max="4" width="79.5703125" style="3" customWidth="1"/>
    <col min="5" max="5" width="51.140625" style="3" customWidth="1"/>
    <col min="6" max="6" width="46.140625" style="3" customWidth="1"/>
    <col min="7" max="7" width="28.140625" style="25" customWidth="1"/>
    <col min="8" max="8" width="33.140625" style="3" customWidth="1"/>
    <col min="9" max="16384" width="9.140625" style="3"/>
  </cols>
  <sheetData>
    <row r="1" spans="1:8" x14ac:dyDescent="0.25">
      <c r="A1" s="73" t="s">
        <v>96</v>
      </c>
      <c r="B1" s="74" t="s">
        <v>99</v>
      </c>
      <c r="C1" s="74" t="s">
        <v>97</v>
      </c>
      <c r="D1" s="75" t="s">
        <v>109</v>
      </c>
      <c r="E1" s="75" t="s">
        <v>110</v>
      </c>
      <c r="F1" s="75" t="s">
        <v>122</v>
      </c>
      <c r="G1" s="74" t="s">
        <v>98</v>
      </c>
      <c r="H1" s="76" t="s">
        <v>103</v>
      </c>
    </row>
    <row r="2" spans="1:8" ht="290.25" customHeight="1" x14ac:dyDescent="0.25">
      <c r="A2" s="67" t="s">
        <v>621</v>
      </c>
      <c r="B2" s="64">
        <v>1</v>
      </c>
      <c r="C2" s="77" t="s">
        <v>622</v>
      </c>
      <c r="D2" s="78" t="s">
        <v>117</v>
      </c>
      <c r="E2" s="78" t="s">
        <v>118</v>
      </c>
      <c r="F2" s="78" t="s">
        <v>153</v>
      </c>
      <c r="G2" s="112"/>
      <c r="H2" s="113"/>
    </row>
    <row r="3" spans="1:8" ht="252" customHeight="1" x14ac:dyDescent="0.25">
      <c r="A3" s="68" t="s">
        <v>623</v>
      </c>
      <c r="B3" s="65">
        <v>2</v>
      </c>
      <c r="C3" s="77" t="s">
        <v>624</v>
      </c>
      <c r="D3" s="78" t="s">
        <v>322</v>
      </c>
      <c r="E3" s="78" t="s">
        <v>327</v>
      </c>
      <c r="F3" s="78" t="s">
        <v>458</v>
      </c>
      <c r="G3" s="112"/>
      <c r="H3" s="113"/>
    </row>
    <row r="4" spans="1:8" ht="115.5" customHeight="1" x14ac:dyDescent="0.25">
      <c r="A4" s="68" t="s">
        <v>625</v>
      </c>
      <c r="B4" s="65">
        <v>2</v>
      </c>
      <c r="C4" s="77" t="s">
        <v>626</v>
      </c>
      <c r="D4" s="78" t="s">
        <v>37</v>
      </c>
      <c r="E4" s="78" t="s">
        <v>328</v>
      </c>
      <c r="F4" s="78" t="s">
        <v>330</v>
      </c>
      <c r="G4" s="112"/>
      <c r="H4" s="113"/>
    </row>
    <row r="5" spans="1:8" ht="243" customHeight="1" x14ac:dyDescent="0.25">
      <c r="A5" s="68" t="s">
        <v>627</v>
      </c>
      <c r="B5" s="65">
        <v>2</v>
      </c>
      <c r="C5" s="77" t="s">
        <v>628</v>
      </c>
      <c r="D5" s="78" t="s">
        <v>323</v>
      </c>
      <c r="E5" s="78" t="s">
        <v>329</v>
      </c>
      <c r="F5" s="78" t="s">
        <v>790</v>
      </c>
      <c r="G5" s="112"/>
      <c r="H5" s="113"/>
    </row>
    <row r="6" spans="1:8" ht="192" customHeight="1" x14ac:dyDescent="0.25">
      <c r="A6" s="68" t="s">
        <v>629</v>
      </c>
      <c r="B6" s="65">
        <v>2</v>
      </c>
      <c r="C6" s="77" t="s">
        <v>630</v>
      </c>
      <c r="D6" s="78" t="s">
        <v>336</v>
      </c>
      <c r="E6" s="78" t="s">
        <v>335</v>
      </c>
      <c r="F6" s="78" t="s">
        <v>456</v>
      </c>
      <c r="G6" s="112"/>
      <c r="H6" s="113"/>
    </row>
    <row r="7" spans="1:8" ht="98.25" customHeight="1" x14ac:dyDescent="0.25">
      <c r="A7" s="68" t="s">
        <v>631</v>
      </c>
      <c r="B7" s="65">
        <v>2</v>
      </c>
      <c r="C7" s="77" t="s">
        <v>632</v>
      </c>
      <c r="D7" s="78" t="s">
        <v>248</v>
      </c>
      <c r="E7" s="78" t="s">
        <v>334</v>
      </c>
      <c r="F7" s="78" t="s">
        <v>456</v>
      </c>
      <c r="G7" s="112"/>
      <c r="H7" s="113"/>
    </row>
    <row r="8" spans="1:8" ht="222.75" customHeight="1" x14ac:dyDescent="0.25">
      <c r="A8" s="68" t="s">
        <v>633</v>
      </c>
      <c r="B8" s="66">
        <v>3</v>
      </c>
      <c r="C8" s="77" t="s">
        <v>634</v>
      </c>
      <c r="D8" s="78" t="s">
        <v>324</v>
      </c>
      <c r="E8" s="78" t="s">
        <v>835</v>
      </c>
      <c r="F8" s="78" t="s">
        <v>331</v>
      </c>
      <c r="G8" s="112"/>
      <c r="H8" s="113"/>
    </row>
    <row r="9" spans="1:8" ht="211.5" customHeight="1" x14ac:dyDescent="0.25">
      <c r="A9" s="68" t="s">
        <v>635</v>
      </c>
      <c r="B9" s="66">
        <v>3</v>
      </c>
      <c r="C9" s="77" t="s">
        <v>636</v>
      </c>
      <c r="D9" s="78" t="s">
        <v>325</v>
      </c>
      <c r="E9" s="78" t="s">
        <v>804</v>
      </c>
      <c r="F9" s="78" t="s">
        <v>805</v>
      </c>
      <c r="G9" s="112"/>
      <c r="H9" s="113"/>
    </row>
    <row r="10" spans="1:8" ht="213.75" customHeight="1" x14ac:dyDescent="0.25">
      <c r="A10" s="68" t="s">
        <v>637</v>
      </c>
      <c r="B10" s="66">
        <v>3</v>
      </c>
      <c r="C10" s="77" t="s">
        <v>638</v>
      </c>
      <c r="D10" s="78" t="s">
        <v>38</v>
      </c>
      <c r="E10" s="78" t="s">
        <v>836</v>
      </c>
      <c r="F10" s="78" t="s">
        <v>332</v>
      </c>
      <c r="G10" s="112"/>
      <c r="H10" s="113"/>
    </row>
    <row r="11" spans="1:8" ht="216" customHeight="1" x14ac:dyDescent="0.25">
      <c r="A11" s="68" t="s">
        <v>639</v>
      </c>
      <c r="B11" s="66">
        <v>3</v>
      </c>
      <c r="C11" s="77" t="s">
        <v>640</v>
      </c>
      <c r="D11" s="78" t="s">
        <v>326</v>
      </c>
      <c r="E11" s="78" t="s">
        <v>806</v>
      </c>
      <c r="F11" s="78" t="s">
        <v>333</v>
      </c>
      <c r="G11" s="112"/>
      <c r="H11" s="113"/>
    </row>
  </sheetData>
  <sheetProtection algorithmName="SHA-512" hashValue="7bkyOsm7pgCLByjMsliJu6J9B3MebZcb0MxwmROdSverCeCLQ9OhZ26XQzbYK0tJO9jkjpZkL1iJy5/1fBcK4g==" saltValue="GvyY9VMiHlv+DkcWDhkpFw==" spinCount="100000" sheet="1" objects="1" scenarios="1" sort="0" autoFilter="0"/>
  <autoFilter ref="A1:H1"/>
  <conditionalFormatting sqref="C2:C11 A2:A11">
    <cfRule type="expression" dxfId="11" priority="2">
      <formula>$H2</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MAP!$T$23:$T$28</xm:f>
          </x14:formula1>
          <xm:sqref>G2:G11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5"/>
  <sheetViews>
    <sheetView zoomScale="80" zoomScaleNormal="80" workbookViewId="0">
      <pane ySplit="1" topLeftCell="A2" activePane="bottomLeft" state="frozen"/>
      <selection activeCell="C10" sqref="C10"/>
      <selection pane="bottomLeft" activeCell="C10" sqref="C10"/>
    </sheetView>
  </sheetViews>
  <sheetFormatPr defaultRowHeight="15" x14ac:dyDescent="0.25"/>
  <cols>
    <col min="1" max="1" width="9.140625" style="3"/>
    <col min="2" max="2" width="18.28515625" style="3" customWidth="1"/>
    <col min="3" max="3" width="36" style="3" customWidth="1"/>
    <col min="4" max="4" width="75.42578125" style="3" customWidth="1"/>
    <col min="5" max="6" width="39.5703125" style="3" customWidth="1"/>
    <col min="7" max="7" width="28.140625" style="25" customWidth="1"/>
    <col min="8" max="8" width="33.140625" style="3" customWidth="1"/>
    <col min="9" max="16384" width="9.140625" style="3"/>
  </cols>
  <sheetData>
    <row r="1" spans="1:8" x14ac:dyDescent="0.25">
      <c r="A1" s="73" t="s">
        <v>96</v>
      </c>
      <c r="B1" s="74" t="s">
        <v>99</v>
      </c>
      <c r="C1" s="74" t="s">
        <v>97</v>
      </c>
      <c r="D1" s="75" t="s">
        <v>109</v>
      </c>
      <c r="E1" s="75" t="s">
        <v>110</v>
      </c>
      <c r="F1" s="75" t="s">
        <v>122</v>
      </c>
      <c r="G1" s="74" t="s">
        <v>98</v>
      </c>
      <c r="H1" s="76" t="s">
        <v>103</v>
      </c>
    </row>
    <row r="2" spans="1:8" ht="133.5" customHeight="1" x14ac:dyDescent="0.25">
      <c r="A2" s="67" t="s">
        <v>641</v>
      </c>
      <c r="B2" s="65">
        <v>2</v>
      </c>
      <c r="C2" s="77" t="s">
        <v>642</v>
      </c>
      <c r="D2" s="78" t="s">
        <v>337</v>
      </c>
      <c r="E2" s="78" t="s">
        <v>339</v>
      </c>
      <c r="F2" s="78" t="s">
        <v>791</v>
      </c>
      <c r="G2" s="112"/>
      <c r="H2" s="113"/>
    </row>
    <row r="3" spans="1:8" ht="395.25" customHeight="1" x14ac:dyDescent="0.25">
      <c r="A3" s="68" t="s">
        <v>643</v>
      </c>
      <c r="B3" s="65">
        <v>2</v>
      </c>
      <c r="C3" s="77" t="s">
        <v>644</v>
      </c>
      <c r="D3" s="78" t="s">
        <v>338</v>
      </c>
      <c r="E3" s="78" t="s">
        <v>340</v>
      </c>
      <c r="F3" s="78" t="s">
        <v>459</v>
      </c>
      <c r="G3" s="112"/>
      <c r="H3" s="113"/>
    </row>
    <row r="4" spans="1:8" ht="196.5" customHeight="1" x14ac:dyDescent="0.25">
      <c r="A4" s="68" t="s">
        <v>645</v>
      </c>
      <c r="B4" s="65">
        <v>2</v>
      </c>
      <c r="C4" s="77" t="s">
        <v>646</v>
      </c>
      <c r="D4" s="78" t="s">
        <v>343</v>
      </c>
      <c r="E4" s="78" t="s">
        <v>342</v>
      </c>
      <c r="F4" s="78" t="s">
        <v>456</v>
      </c>
      <c r="G4" s="112"/>
      <c r="H4" s="113"/>
    </row>
    <row r="5" spans="1:8" ht="102" customHeight="1" x14ac:dyDescent="0.25">
      <c r="A5" s="68" t="s">
        <v>647</v>
      </c>
      <c r="B5" s="65">
        <v>2</v>
      </c>
      <c r="C5" s="77" t="s">
        <v>648</v>
      </c>
      <c r="D5" s="78" t="s">
        <v>248</v>
      </c>
      <c r="E5" s="78" t="s">
        <v>341</v>
      </c>
      <c r="F5" s="78" t="s">
        <v>456</v>
      </c>
      <c r="G5" s="112"/>
      <c r="H5" s="113"/>
    </row>
  </sheetData>
  <sheetProtection algorithmName="SHA-512" hashValue="QkC224izFMWEb9T00KWs08eNkucIl8e3xvNQjNvUubhrk52i8Vd7HutlMKkRfI9uNLLh6+XOB9oqceHllADiwg==" saltValue="vSL5F2mrYUHB/0geR+jQ3Q==" spinCount="100000" sheet="1" objects="1" scenarios="1" sort="0" autoFilter="0"/>
  <autoFilter ref="A1:H1"/>
  <conditionalFormatting sqref="C2:C5 A2:A5">
    <cfRule type="expression" dxfId="10" priority="2">
      <formula>$H2</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MAP!$T$23:$T$28</xm:f>
          </x14:formula1>
          <xm:sqref>G2:G5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10"/>
  <sheetViews>
    <sheetView zoomScale="80" zoomScaleNormal="80" workbookViewId="0">
      <pane ySplit="1" topLeftCell="A2" activePane="bottomLeft" state="frozen"/>
      <selection activeCell="C10" sqref="C10"/>
      <selection pane="bottomLeft" activeCell="C10" sqref="C10"/>
    </sheetView>
  </sheetViews>
  <sheetFormatPr defaultRowHeight="15" x14ac:dyDescent="0.25"/>
  <cols>
    <col min="1" max="1" width="9.140625" style="3"/>
    <col min="2" max="2" width="18.28515625" style="3" customWidth="1"/>
    <col min="3" max="3" width="57.85546875" style="3" customWidth="1"/>
    <col min="4" max="4" width="80.85546875" style="3" customWidth="1"/>
    <col min="5" max="6" width="39.5703125" style="3" customWidth="1"/>
    <col min="7" max="7" width="28.140625" style="25" customWidth="1"/>
    <col min="8" max="8" width="33.140625" style="3" customWidth="1"/>
    <col min="9" max="16384" width="9.140625" style="3"/>
  </cols>
  <sheetData>
    <row r="1" spans="1:8" x14ac:dyDescent="0.25">
      <c r="A1" s="73" t="s">
        <v>96</v>
      </c>
      <c r="B1" s="74" t="s">
        <v>99</v>
      </c>
      <c r="C1" s="74" t="s">
        <v>97</v>
      </c>
      <c r="D1" s="75" t="s">
        <v>109</v>
      </c>
      <c r="E1" s="75" t="s">
        <v>110</v>
      </c>
      <c r="F1" s="75" t="s">
        <v>122</v>
      </c>
      <c r="G1" s="74" t="s">
        <v>98</v>
      </c>
      <c r="H1" s="76" t="s">
        <v>103</v>
      </c>
    </row>
    <row r="2" spans="1:8" ht="205.5" customHeight="1" x14ac:dyDescent="0.25">
      <c r="A2" s="67" t="s">
        <v>649</v>
      </c>
      <c r="B2" s="64">
        <v>1</v>
      </c>
      <c r="C2" s="77" t="s">
        <v>650</v>
      </c>
      <c r="D2" s="78" t="s">
        <v>119</v>
      </c>
      <c r="E2" s="78" t="s">
        <v>120</v>
      </c>
      <c r="F2" s="78" t="s">
        <v>124</v>
      </c>
      <c r="G2" s="112"/>
      <c r="H2" s="113"/>
    </row>
    <row r="3" spans="1:8" ht="258.75" customHeight="1" x14ac:dyDescent="0.25">
      <c r="A3" s="68" t="s">
        <v>651</v>
      </c>
      <c r="B3" s="64">
        <v>1</v>
      </c>
      <c r="C3" s="77" t="s">
        <v>652</v>
      </c>
      <c r="D3" s="78" t="s">
        <v>121</v>
      </c>
      <c r="E3" s="78" t="s">
        <v>62</v>
      </c>
      <c r="F3" s="78" t="s">
        <v>123</v>
      </c>
      <c r="G3" s="112"/>
      <c r="H3" s="113"/>
    </row>
    <row r="4" spans="1:8" ht="204.75" customHeight="1" x14ac:dyDescent="0.25">
      <c r="A4" s="68" t="s">
        <v>653</v>
      </c>
      <c r="B4" s="64">
        <v>1</v>
      </c>
      <c r="C4" s="77" t="s">
        <v>654</v>
      </c>
      <c r="D4" s="78" t="s">
        <v>125</v>
      </c>
      <c r="E4" s="78" t="s">
        <v>126</v>
      </c>
      <c r="F4" s="78" t="s">
        <v>127</v>
      </c>
      <c r="G4" s="112"/>
      <c r="H4" s="113"/>
    </row>
    <row r="5" spans="1:8" ht="177.75" customHeight="1" x14ac:dyDescent="0.25">
      <c r="A5" s="68" t="s">
        <v>655</v>
      </c>
      <c r="B5" s="64">
        <v>1</v>
      </c>
      <c r="C5" s="77" t="s">
        <v>656</v>
      </c>
      <c r="D5" s="78" t="s">
        <v>41</v>
      </c>
      <c r="E5" s="78" t="s">
        <v>63</v>
      </c>
      <c r="F5" s="78" t="s">
        <v>128</v>
      </c>
      <c r="G5" s="112"/>
      <c r="H5" s="113"/>
    </row>
    <row r="6" spans="1:8" ht="166.5" customHeight="1" x14ac:dyDescent="0.25">
      <c r="A6" s="68" t="s">
        <v>657</v>
      </c>
      <c r="B6" s="65">
        <v>2</v>
      </c>
      <c r="C6" s="77" t="s">
        <v>658</v>
      </c>
      <c r="D6" s="78" t="s">
        <v>40</v>
      </c>
      <c r="E6" s="78" t="s">
        <v>344</v>
      </c>
      <c r="F6" s="78" t="s">
        <v>460</v>
      </c>
      <c r="G6" s="112"/>
      <c r="H6" s="113"/>
    </row>
    <row r="7" spans="1:8" ht="338.25" customHeight="1" x14ac:dyDescent="0.25">
      <c r="A7" s="68" t="s">
        <v>659</v>
      </c>
      <c r="B7" s="65">
        <v>2</v>
      </c>
      <c r="C7" s="77" t="s">
        <v>660</v>
      </c>
      <c r="D7" s="78" t="s">
        <v>348</v>
      </c>
      <c r="E7" s="78" t="s">
        <v>346</v>
      </c>
      <c r="F7" s="78" t="s">
        <v>456</v>
      </c>
      <c r="G7" s="112"/>
      <c r="H7" s="113"/>
    </row>
    <row r="8" spans="1:8" ht="102.75" customHeight="1" x14ac:dyDescent="0.25">
      <c r="A8" s="68" t="s">
        <v>661</v>
      </c>
      <c r="B8" s="65">
        <v>2</v>
      </c>
      <c r="C8" s="77" t="s">
        <v>662</v>
      </c>
      <c r="D8" s="78" t="s">
        <v>248</v>
      </c>
      <c r="E8" s="78" t="s">
        <v>347</v>
      </c>
      <c r="F8" s="78" t="s">
        <v>456</v>
      </c>
      <c r="G8" s="112"/>
      <c r="H8" s="113"/>
    </row>
    <row r="9" spans="1:8" ht="186" customHeight="1" x14ac:dyDescent="0.25">
      <c r="A9" s="68" t="s">
        <v>663</v>
      </c>
      <c r="B9" s="66">
        <v>3</v>
      </c>
      <c r="C9" s="77" t="s">
        <v>664</v>
      </c>
      <c r="D9" s="78" t="s">
        <v>42</v>
      </c>
      <c r="E9" s="78" t="s">
        <v>345</v>
      </c>
      <c r="F9" s="78" t="s">
        <v>807</v>
      </c>
      <c r="G9" s="112"/>
      <c r="H9" s="113"/>
    </row>
    <row r="10" spans="1:8" ht="30.75" thickBot="1" x14ac:dyDescent="0.3">
      <c r="A10" s="69" t="s">
        <v>665</v>
      </c>
      <c r="B10" s="70">
        <v>3</v>
      </c>
      <c r="C10" s="80" t="s">
        <v>666</v>
      </c>
      <c r="D10" s="81" t="s">
        <v>235</v>
      </c>
      <c r="E10" s="81"/>
      <c r="F10" s="81" t="s">
        <v>456</v>
      </c>
      <c r="G10" s="117"/>
      <c r="H10" s="114"/>
    </row>
  </sheetData>
  <sheetProtection algorithmName="SHA-512" hashValue="sbA59+ZH6SYkY/I8h1Ua3pnNUH63DxDuoh1vWEMjdRtlsFnIrZtK4W49WcLUb1schhtP580d34k9op5vs/H1jQ==" saltValue="nGJ9aBig9KHgtJhPQV9veQ==" spinCount="100000" sheet="1" objects="1" scenarios="1" sort="0" autoFilter="0"/>
  <autoFilter ref="A1:H1"/>
  <conditionalFormatting sqref="C2:C10">
    <cfRule type="expression" dxfId="9" priority="2">
      <formula>$H2</formula>
    </cfRule>
  </conditionalFormatting>
  <conditionalFormatting sqref="A2:A10">
    <cfRule type="expression" dxfId="8" priority="1">
      <formula>$H2</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MAP!$T$23:$T$28</xm:f>
          </x14:formula1>
          <xm:sqref>G2:G10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6"/>
  <sheetViews>
    <sheetView zoomScale="80" zoomScaleNormal="80" workbookViewId="0">
      <pane ySplit="1" topLeftCell="A2" activePane="bottomLeft" state="frozen"/>
      <selection activeCell="C10" sqref="C10"/>
      <selection pane="bottomLeft" activeCell="C10" sqref="C10"/>
    </sheetView>
  </sheetViews>
  <sheetFormatPr defaultRowHeight="15" x14ac:dyDescent="0.25"/>
  <cols>
    <col min="1" max="1" width="9.140625" style="3"/>
    <col min="2" max="2" width="18.28515625" style="3" customWidth="1"/>
    <col min="3" max="3" width="76.42578125" style="3" customWidth="1"/>
    <col min="4" max="4" width="39.5703125" style="3" customWidth="1"/>
    <col min="5" max="5" width="55.5703125" style="3" customWidth="1"/>
    <col min="6" max="6" width="39.5703125" style="3" customWidth="1"/>
    <col min="7" max="7" width="28.140625" style="25" customWidth="1"/>
    <col min="8" max="8" width="33.140625" style="3" customWidth="1"/>
    <col min="9" max="16384" width="9.140625" style="3"/>
  </cols>
  <sheetData>
    <row r="1" spans="1:8" x14ac:dyDescent="0.25">
      <c r="A1" s="73" t="s">
        <v>96</v>
      </c>
      <c r="B1" s="74" t="s">
        <v>99</v>
      </c>
      <c r="C1" s="74" t="s">
        <v>97</v>
      </c>
      <c r="D1" s="75" t="s">
        <v>109</v>
      </c>
      <c r="E1" s="75" t="s">
        <v>110</v>
      </c>
      <c r="F1" s="75" t="s">
        <v>122</v>
      </c>
      <c r="G1" s="74" t="s">
        <v>98</v>
      </c>
      <c r="H1" s="76" t="s">
        <v>103</v>
      </c>
    </row>
    <row r="2" spans="1:8" ht="188.25" customHeight="1" x14ac:dyDescent="0.25">
      <c r="A2" s="67" t="s">
        <v>667</v>
      </c>
      <c r="B2" s="65">
        <v>2</v>
      </c>
      <c r="C2" s="77" t="s">
        <v>668</v>
      </c>
      <c r="D2" s="78" t="s">
        <v>301</v>
      </c>
      <c r="E2" s="78" t="s">
        <v>349</v>
      </c>
      <c r="F2" s="78" t="s">
        <v>352</v>
      </c>
      <c r="G2" s="112"/>
      <c r="H2" s="113"/>
    </row>
    <row r="3" spans="1:8" ht="213" customHeight="1" x14ac:dyDescent="0.25">
      <c r="A3" s="68" t="s">
        <v>669</v>
      </c>
      <c r="B3" s="65">
        <v>2</v>
      </c>
      <c r="C3" s="77" t="s">
        <v>670</v>
      </c>
      <c r="D3" s="78" t="s">
        <v>39</v>
      </c>
      <c r="E3" s="78" t="s">
        <v>350</v>
      </c>
      <c r="F3" s="78" t="s">
        <v>353</v>
      </c>
      <c r="G3" s="112"/>
      <c r="H3" s="113"/>
    </row>
    <row r="4" spans="1:8" ht="34.5" customHeight="1" x14ac:dyDescent="0.25">
      <c r="A4" s="68" t="s">
        <v>671</v>
      </c>
      <c r="B4" s="65">
        <v>2</v>
      </c>
      <c r="C4" s="77" t="s">
        <v>672</v>
      </c>
      <c r="D4" s="78" t="s">
        <v>356</v>
      </c>
      <c r="E4" s="78" t="s">
        <v>355</v>
      </c>
      <c r="F4" s="78" t="s">
        <v>456</v>
      </c>
      <c r="G4" s="112"/>
      <c r="H4" s="113"/>
    </row>
    <row r="5" spans="1:8" ht="189" customHeight="1" x14ac:dyDescent="0.25">
      <c r="A5" s="68" t="s">
        <v>673</v>
      </c>
      <c r="B5" s="65">
        <v>2</v>
      </c>
      <c r="C5" s="77" t="s">
        <v>674</v>
      </c>
      <c r="D5" s="78" t="s">
        <v>248</v>
      </c>
      <c r="E5" s="78" t="s">
        <v>366</v>
      </c>
      <c r="F5" s="78" t="s">
        <v>456</v>
      </c>
      <c r="G5" s="112"/>
      <c r="H5" s="113"/>
    </row>
    <row r="6" spans="1:8" ht="205.5" customHeight="1" x14ac:dyDescent="0.25">
      <c r="A6" s="68" t="s">
        <v>675</v>
      </c>
      <c r="B6" s="66">
        <v>3</v>
      </c>
      <c r="C6" s="77" t="s">
        <v>676</v>
      </c>
      <c r="D6" s="78" t="s">
        <v>301</v>
      </c>
      <c r="E6" s="78" t="s">
        <v>351</v>
      </c>
      <c r="F6" s="78" t="s">
        <v>354</v>
      </c>
      <c r="G6" s="112"/>
      <c r="H6" s="113"/>
    </row>
  </sheetData>
  <sheetProtection algorithmName="SHA-512" hashValue="qx8muv+MJxfO4a7hRIbCnUn8W+TlGSgYT3t+I60IszLqXsPD1UUhe8eanuVinsNqkyt+86ar8xwcNMX01/aDqw==" saltValue="KZlbS3WN79tnj9ClK7FZlQ==" spinCount="100000" sheet="1" objects="1" scenarios="1" sort="0" autoFilter="0"/>
  <autoFilter ref="A1:H1"/>
  <conditionalFormatting sqref="C2:C6 A2:A6">
    <cfRule type="expression" dxfId="7" priority="2">
      <formula>$H2</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MAP!$T$23:$T$28</xm:f>
          </x14:formula1>
          <xm:sqref>G2:G6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9"/>
  <sheetViews>
    <sheetView zoomScale="80" zoomScaleNormal="80" workbookViewId="0">
      <pane ySplit="1" topLeftCell="A2" activePane="bottomLeft" state="frozen"/>
      <selection activeCell="C10" sqref="C10"/>
      <selection pane="bottomLeft" activeCell="C10" sqref="C10"/>
    </sheetView>
  </sheetViews>
  <sheetFormatPr defaultRowHeight="15" x14ac:dyDescent="0.25"/>
  <cols>
    <col min="1" max="1" width="9.140625" style="3"/>
    <col min="2" max="2" width="18.28515625" style="3" customWidth="1"/>
    <col min="3" max="3" width="35.28515625" style="3" customWidth="1"/>
    <col min="4" max="4" width="84.85546875" style="3" customWidth="1"/>
    <col min="5" max="5" width="72" style="3" customWidth="1"/>
    <col min="6" max="6" width="39.5703125" style="3" customWidth="1"/>
    <col min="7" max="7" width="28.140625" style="25" customWidth="1"/>
    <col min="8" max="8" width="33.140625" style="3" customWidth="1"/>
    <col min="9" max="16384" width="9.140625" style="3"/>
  </cols>
  <sheetData>
    <row r="1" spans="1:8" x14ac:dyDescent="0.25">
      <c r="A1" s="73" t="s">
        <v>96</v>
      </c>
      <c r="B1" s="74" t="s">
        <v>99</v>
      </c>
      <c r="C1" s="74" t="s">
        <v>97</v>
      </c>
      <c r="D1" s="75" t="s">
        <v>109</v>
      </c>
      <c r="E1" s="75" t="s">
        <v>110</v>
      </c>
      <c r="F1" s="75" t="s">
        <v>122</v>
      </c>
      <c r="G1" s="74" t="s">
        <v>98</v>
      </c>
      <c r="H1" s="76" t="s">
        <v>103</v>
      </c>
    </row>
    <row r="2" spans="1:8" ht="294.75" customHeight="1" x14ac:dyDescent="0.25">
      <c r="A2" s="67" t="s">
        <v>677</v>
      </c>
      <c r="B2" s="65">
        <v>2</v>
      </c>
      <c r="C2" s="77" t="s">
        <v>792</v>
      </c>
      <c r="D2" s="78" t="s">
        <v>357</v>
      </c>
      <c r="E2" s="78" t="s">
        <v>793</v>
      </c>
      <c r="F2" s="78" t="s">
        <v>361</v>
      </c>
      <c r="G2" s="112"/>
      <c r="H2" s="113"/>
    </row>
    <row r="3" spans="1:8" ht="349.5" customHeight="1" x14ac:dyDescent="0.25">
      <c r="A3" s="68" t="s">
        <v>678</v>
      </c>
      <c r="B3" s="65">
        <v>2</v>
      </c>
      <c r="C3" s="77" t="s">
        <v>679</v>
      </c>
      <c r="D3" s="121" t="s">
        <v>358</v>
      </c>
      <c r="E3" s="121" t="s">
        <v>461</v>
      </c>
      <c r="F3" s="78" t="s">
        <v>362</v>
      </c>
      <c r="G3" s="112"/>
      <c r="H3" s="113"/>
    </row>
    <row r="4" spans="1:8" ht="174.75" customHeight="1" x14ac:dyDescent="0.25">
      <c r="A4" s="68" t="s">
        <v>680</v>
      </c>
      <c r="B4" s="65">
        <v>2</v>
      </c>
      <c r="C4" s="77" t="s">
        <v>681</v>
      </c>
      <c r="D4" s="78" t="s">
        <v>43</v>
      </c>
      <c r="E4" s="78" t="s">
        <v>359</v>
      </c>
      <c r="F4" s="78" t="s">
        <v>363</v>
      </c>
      <c r="G4" s="112"/>
      <c r="H4" s="113"/>
    </row>
    <row r="5" spans="1:8" ht="39.75" customHeight="1" x14ac:dyDescent="0.25">
      <c r="A5" s="68" t="s">
        <v>682</v>
      </c>
      <c r="B5" s="65">
        <v>2</v>
      </c>
      <c r="C5" s="77" t="s">
        <v>683</v>
      </c>
      <c r="D5" s="78" t="s">
        <v>369</v>
      </c>
      <c r="E5" s="78" t="s">
        <v>368</v>
      </c>
      <c r="F5" s="78" t="s">
        <v>456</v>
      </c>
      <c r="G5" s="112"/>
      <c r="H5" s="113"/>
    </row>
    <row r="6" spans="1:8" ht="93" customHeight="1" x14ac:dyDescent="0.25">
      <c r="A6" s="68" t="s">
        <v>684</v>
      </c>
      <c r="B6" s="65">
        <v>2</v>
      </c>
      <c r="C6" s="77" t="s">
        <v>685</v>
      </c>
      <c r="D6" s="78" t="s">
        <v>248</v>
      </c>
      <c r="E6" s="78" t="s">
        <v>367</v>
      </c>
      <c r="F6" s="78" t="s">
        <v>456</v>
      </c>
      <c r="G6" s="112"/>
      <c r="H6" s="113"/>
    </row>
    <row r="7" spans="1:8" ht="255.75" customHeight="1" x14ac:dyDescent="0.25">
      <c r="A7" s="68" t="s">
        <v>686</v>
      </c>
      <c r="B7" s="66">
        <v>3</v>
      </c>
      <c r="C7" s="77" t="s">
        <v>687</v>
      </c>
      <c r="D7" s="78" t="s">
        <v>301</v>
      </c>
      <c r="E7" s="78" t="s">
        <v>808</v>
      </c>
      <c r="F7" s="78" t="s">
        <v>364</v>
      </c>
      <c r="G7" s="112"/>
      <c r="H7" s="113"/>
    </row>
    <row r="8" spans="1:8" ht="166.5" customHeight="1" x14ac:dyDescent="0.25">
      <c r="A8" s="68" t="s">
        <v>688</v>
      </c>
      <c r="B8" s="66">
        <v>3</v>
      </c>
      <c r="C8" s="77" t="s">
        <v>689</v>
      </c>
      <c r="D8" s="78" t="s">
        <v>301</v>
      </c>
      <c r="E8" s="78" t="s">
        <v>360</v>
      </c>
      <c r="F8" s="78" t="s">
        <v>809</v>
      </c>
      <c r="G8" s="112"/>
      <c r="H8" s="113"/>
    </row>
    <row r="9" spans="1:8" ht="239.25" customHeight="1" x14ac:dyDescent="0.25">
      <c r="A9" s="68" t="s">
        <v>690</v>
      </c>
      <c r="B9" s="66">
        <v>3</v>
      </c>
      <c r="C9" s="77" t="s">
        <v>691</v>
      </c>
      <c r="D9" s="78" t="s">
        <v>301</v>
      </c>
      <c r="E9" s="78" t="s">
        <v>810</v>
      </c>
      <c r="F9" s="78" t="s">
        <v>365</v>
      </c>
      <c r="G9" s="112"/>
      <c r="H9" s="113"/>
    </row>
  </sheetData>
  <sheetProtection algorithmName="SHA-512" hashValue="cH9+EJHaQ54Ygxs0zuuQna77d2KY1FO/85qQi8nNqcdFCFiscjG5deBZA644nzY3HzyjEdoXrzIV3ZNoiR7w7A==" saltValue="c3fXrfJbwwvmZ/Ae6fAxpg==" spinCount="100000" sheet="1" objects="1" scenarios="1" sort="0" autoFilter="0"/>
  <autoFilter ref="A1:H1"/>
  <conditionalFormatting sqref="C2:C9 A2:A9">
    <cfRule type="expression" dxfId="6" priority="2">
      <formula>$H2</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MAP!$T$23:$T$28</xm:f>
          </x14:formula1>
          <xm:sqref>G2:G9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8"/>
  <sheetViews>
    <sheetView zoomScale="80" zoomScaleNormal="80" workbookViewId="0">
      <pane ySplit="1" topLeftCell="A2" activePane="bottomLeft" state="frozen"/>
      <selection activeCell="C10" sqref="C10"/>
      <selection pane="bottomLeft" activeCell="C10" sqref="C10"/>
    </sheetView>
  </sheetViews>
  <sheetFormatPr defaultRowHeight="15" x14ac:dyDescent="0.25"/>
  <cols>
    <col min="1" max="1" width="9.140625" style="3"/>
    <col min="2" max="2" width="18.28515625" style="3" customWidth="1"/>
    <col min="3" max="3" width="62.5703125" style="3" customWidth="1"/>
    <col min="4" max="4" width="85.42578125" style="3" customWidth="1"/>
    <col min="5" max="5" width="47.85546875" style="3" customWidth="1"/>
    <col min="6" max="6" width="39.5703125" style="3" customWidth="1"/>
    <col min="7" max="7" width="28.140625" style="25" customWidth="1"/>
    <col min="8" max="8" width="33.140625" style="3" customWidth="1"/>
    <col min="9" max="16384" width="9.140625" style="3"/>
  </cols>
  <sheetData>
    <row r="1" spans="1:8" x14ac:dyDescent="0.25">
      <c r="A1" s="73" t="s">
        <v>96</v>
      </c>
      <c r="B1" s="74" t="s">
        <v>99</v>
      </c>
      <c r="C1" s="74" t="s">
        <v>97</v>
      </c>
      <c r="D1" s="75" t="s">
        <v>109</v>
      </c>
      <c r="E1" s="75" t="s">
        <v>110</v>
      </c>
      <c r="F1" s="75" t="s">
        <v>122</v>
      </c>
      <c r="G1" s="74" t="s">
        <v>98</v>
      </c>
      <c r="H1" s="76" t="s">
        <v>103</v>
      </c>
    </row>
    <row r="2" spans="1:8" ht="293.25" customHeight="1" x14ac:dyDescent="0.25">
      <c r="A2" s="67" t="s">
        <v>692</v>
      </c>
      <c r="B2" s="65">
        <v>2</v>
      </c>
      <c r="C2" s="77" t="s">
        <v>693</v>
      </c>
      <c r="D2" s="78" t="s">
        <v>373</v>
      </c>
      <c r="E2" s="78" t="s">
        <v>370</v>
      </c>
      <c r="F2" s="78" t="s">
        <v>462</v>
      </c>
      <c r="G2" s="112"/>
      <c r="H2" s="113"/>
    </row>
    <row r="3" spans="1:8" ht="322.5" customHeight="1" x14ac:dyDescent="0.25">
      <c r="A3" s="68" t="s">
        <v>694</v>
      </c>
      <c r="B3" s="65">
        <v>2</v>
      </c>
      <c r="C3" s="77" t="s">
        <v>695</v>
      </c>
      <c r="D3" s="78" t="s">
        <v>374</v>
      </c>
      <c r="E3" s="78" t="s">
        <v>371</v>
      </c>
      <c r="F3" s="78" t="s">
        <v>377</v>
      </c>
      <c r="G3" s="112"/>
      <c r="H3" s="113"/>
    </row>
    <row r="4" spans="1:8" ht="245.25" customHeight="1" x14ac:dyDescent="0.25">
      <c r="A4" s="68" t="s">
        <v>696</v>
      </c>
      <c r="B4" s="65">
        <v>2</v>
      </c>
      <c r="C4" s="77" t="s">
        <v>697</v>
      </c>
      <c r="D4" s="78" t="s">
        <v>375</v>
      </c>
      <c r="E4" s="78" t="s">
        <v>372</v>
      </c>
      <c r="F4" s="78" t="s">
        <v>463</v>
      </c>
      <c r="G4" s="112"/>
      <c r="H4" s="113"/>
    </row>
    <row r="5" spans="1:8" ht="34.5" customHeight="1" x14ac:dyDescent="0.25">
      <c r="A5" s="68" t="s">
        <v>698</v>
      </c>
      <c r="B5" s="65">
        <v>2</v>
      </c>
      <c r="C5" s="77" t="s">
        <v>699</v>
      </c>
      <c r="D5" s="78" t="s">
        <v>378</v>
      </c>
      <c r="E5" s="78" t="s">
        <v>379</v>
      </c>
      <c r="F5" s="78" t="s">
        <v>456</v>
      </c>
      <c r="G5" s="112"/>
      <c r="H5" s="113"/>
    </row>
    <row r="6" spans="1:8" ht="100.5" customHeight="1" x14ac:dyDescent="0.25">
      <c r="A6" s="68" t="s">
        <v>700</v>
      </c>
      <c r="B6" s="65">
        <v>2</v>
      </c>
      <c r="C6" s="77" t="s">
        <v>701</v>
      </c>
      <c r="D6" s="78" t="s">
        <v>248</v>
      </c>
      <c r="E6" s="78" t="s">
        <v>380</v>
      </c>
      <c r="F6" s="78" t="s">
        <v>456</v>
      </c>
      <c r="G6" s="112"/>
      <c r="H6" s="113"/>
    </row>
    <row r="7" spans="1:8" ht="212.25" customHeight="1" x14ac:dyDescent="0.25">
      <c r="A7" s="68" t="s">
        <v>702</v>
      </c>
      <c r="B7" s="66">
        <v>3</v>
      </c>
      <c r="C7" s="77" t="s">
        <v>703</v>
      </c>
      <c r="D7" s="78" t="s">
        <v>376</v>
      </c>
      <c r="E7" s="78" t="s">
        <v>837</v>
      </c>
      <c r="F7" s="78" t="s">
        <v>811</v>
      </c>
      <c r="G7" s="112"/>
      <c r="H7" s="113"/>
    </row>
    <row r="8" spans="1:8" ht="260.25" customHeight="1" x14ac:dyDescent="0.25">
      <c r="A8" s="68" t="s">
        <v>704</v>
      </c>
      <c r="B8" s="66">
        <v>3</v>
      </c>
      <c r="C8" s="77" t="s">
        <v>705</v>
      </c>
      <c r="D8" s="78" t="s">
        <v>301</v>
      </c>
      <c r="E8" s="78" t="s">
        <v>812</v>
      </c>
      <c r="F8" s="78" t="s">
        <v>838</v>
      </c>
      <c r="G8" s="112"/>
      <c r="H8" s="113"/>
    </row>
  </sheetData>
  <sheetProtection algorithmName="SHA-512" hashValue="WDpB1FCv3DCudpqA4adHR2ucsqYhdU3vnvgkRQ10KScto43oddl/3OD2PSfC/NdTmT0UV6zAeu0zuGZx3JsMPQ==" saltValue="qnF0BYLlN1LlwF2Sp17RhQ==" spinCount="100000" sheet="1" objects="1" scenarios="1" sort="0" autoFilter="0"/>
  <autoFilter ref="A1:H1"/>
  <conditionalFormatting sqref="C2:C8 A2:A8">
    <cfRule type="expression" dxfId="5" priority="2">
      <formula>$H2</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MAP!$T$23:$T$28</xm:f>
          </x14:formula1>
          <xm:sqref>G2:G8</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4"/>
  <sheetViews>
    <sheetView zoomScale="80" zoomScaleNormal="80" workbookViewId="0">
      <pane ySplit="1" topLeftCell="A2" activePane="bottomLeft" state="frozen"/>
      <selection activeCell="C10" sqref="C10"/>
      <selection pane="bottomLeft" activeCell="C10" sqref="C10"/>
    </sheetView>
  </sheetViews>
  <sheetFormatPr defaultRowHeight="15" x14ac:dyDescent="0.25"/>
  <cols>
    <col min="1" max="1" width="9.140625" style="3"/>
    <col min="2" max="2" width="18.28515625" style="3" customWidth="1"/>
    <col min="3" max="3" width="76.42578125" style="3" customWidth="1"/>
    <col min="4" max="6" width="39.5703125" style="3" customWidth="1"/>
    <col min="7" max="7" width="28.140625" style="25" customWidth="1"/>
    <col min="8" max="8" width="33.140625" style="3" customWidth="1"/>
    <col min="9" max="16384" width="9.140625" style="3"/>
  </cols>
  <sheetData>
    <row r="1" spans="1:8" x14ac:dyDescent="0.25">
      <c r="A1" s="73" t="s">
        <v>96</v>
      </c>
      <c r="B1" s="74" t="s">
        <v>99</v>
      </c>
      <c r="C1" s="74" t="s">
        <v>97</v>
      </c>
      <c r="D1" s="75" t="s">
        <v>109</v>
      </c>
      <c r="E1" s="75" t="s">
        <v>110</v>
      </c>
      <c r="F1" s="75" t="s">
        <v>122</v>
      </c>
      <c r="G1" s="74" t="s">
        <v>98</v>
      </c>
      <c r="H1" s="76" t="s">
        <v>103</v>
      </c>
    </row>
    <row r="2" spans="1:8" ht="141" customHeight="1" x14ac:dyDescent="0.25">
      <c r="A2" s="67" t="s">
        <v>706</v>
      </c>
      <c r="B2" s="65">
        <v>2</v>
      </c>
      <c r="C2" s="77" t="s">
        <v>707</v>
      </c>
      <c r="D2" s="78" t="s">
        <v>381</v>
      </c>
      <c r="E2" s="78" t="s">
        <v>382</v>
      </c>
      <c r="F2" s="79" t="s">
        <v>456</v>
      </c>
      <c r="G2" s="112"/>
      <c r="H2" s="113"/>
    </row>
    <row r="3" spans="1:8" ht="188.25" customHeight="1" x14ac:dyDescent="0.25">
      <c r="A3" s="68" t="s">
        <v>708</v>
      </c>
      <c r="B3" s="65">
        <v>2</v>
      </c>
      <c r="C3" s="77" t="s">
        <v>709</v>
      </c>
      <c r="D3" s="78" t="s">
        <v>248</v>
      </c>
      <c r="E3" s="78" t="s">
        <v>383</v>
      </c>
      <c r="F3" s="79" t="s">
        <v>456</v>
      </c>
      <c r="G3" s="112"/>
      <c r="H3" s="113"/>
    </row>
    <row r="4" spans="1:8" ht="261.75" customHeight="1" x14ac:dyDescent="0.25">
      <c r="A4" s="68" t="s">
        <v>710</v>
      </c>
      <c r="B4" s="66">
        <v>3</v>
      </c>
      <c r="C4" s="77" t="s">
        <v>711</v>
      </c>
      <c r="D4" s="78" t="s">
        <v>301</v>
      </c>
      <c r="E4" s="78" t="s">
        <v>384</v>
      </c>
      <c r="F4" s="78" t="s">
        <v>839</v>
      </c>
      <c r="G4" s="112"/>
      <c r="H4" s="113"/>
    </row>
  </sheetData>
  <sheetProtection algorithmName="SHA-512" hashValue="DX3vTiJa4YKGkhasQCx1ZGLK8eyGzui2BqrgcAHcvCmhZCVbyQW4SPS8UwdedML1SaXfN0dQEqOuafwNHr/hxA==" saltValue="Miv/bM7bkfcaeCzS7yAl5w==" spinCount="100000" sheet="1" objects="1" scenarios="1" sort="0" autoFilter="0"/>
  <autoFilter ref="A1:H1"/>
  <conditionalFormatting sqref="C2:C4 A2:A4">
    <cfRule type="expression" dxfId="4" priority="2">
      <formula>$H2</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MAP!$T$23:$T$28</xm:f>
          </x14:formula1>
          <xm:sqref>G2:G4</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23"/>
  <sheetViews>
    <sheetView zoomScale="80" zoomScaleNormal="80" workbookViewId="0">
      <pane ySplit="1" topLeftCell="A2" activePane="bottomLeft" state="frozen"/>
      <selection activeCell="C10" sqref="C10"/>
      <selection pane="bottomLeft" activeCell="C10" sqref="C10"/>
    </sheetView>
  </sheetViews>
  <sheetFormatPr defaultRowHeight="15" x14ac:dyDescent="0.25"/>
  <cols>
    <col min="1" max="1" width="9.140625" style="3"/>
    <col min="2" max="2" width="18.28515625" style="3" customWidth="1"/>
    <col min="3" max="3" width="76.42578125" style="3" customWidth="1"/>
    <col min="4" max="4" width="57.5703125" style="3" customWidth="1"/>
    <col min="5" max="5" width="67.140625" style="3" customWidth="1"/>
    <col min="6" max="6" width="39.5703125" style="3" customWidth="1"/>
    <col min="7" max="7" width="28.140625" style="25" customWidth="1"/>
    <col min="8" max="8" width="38.140625" style="3" customWidth="1"/>
    <col min="9" max="16384" width="9.140625" style="3"/>
  </cols>
  <sheetData>
    <row r="1" spans="1:8" x14ac:dyDescent="0.25">
      <c r="A1" s="73" t="s">
        <v>96</v>
      </c>
      <c r="B1" s="74" t="s">
        <v>99</v>
      </c>
      <c r="C1" s="74" t="s">
        <v>97</v>
      </c>
      <c r="D1" s="75" t="s">
        <v>109</v>
      </c>
      <c r="E1" s="75" t="s">
        <v>110</v>
      </c>
      <c r="F1" s="75" t="s">
        <v>122</v>
      </c>
      <c r="G1" s="74" t="s">
        <v>98</v>
      </c>
      <c r="H1" s="76" t="s">
        <v>103</v>
      </c>
    </row>
    <row r="2" spans="1:8" ht="399" customHeight="1" x14ac:dyDescent="0.25">
      <c r="A2" s="67" t="s">
        <v>712</v>
      </c>
      <c r="B2" s="64">
        <v>1</v>
      </c>
      <c r="C2" s="77" t="s">
        <v>713</v>
      </c>
      <c r="D2" s="78" t="s">
        <v>129</v>
      </c>
      <c r="E2" s="78" t="s">
        <v>130</v>
      </c>
      <c r="F2" s="78" t="s">
        <v>135</v>
      </c>
      <c r="G2" s="112"/>
      <c r="H2" s="120" t="s">
        <v>131</v>
      </c>
    </row>
    <row r="3" spans="1:8" ht="333.75" customHeight="1" x14ac:dyDescent="0.25">
      <c r="A3" s="68" t="s">
        <v>714</v>
      </c>
      <c r="B3" s="64">
        <v>1</v>
      </c>
      <c r="C3" s="77" t="s">
        <v>715</v>
      </c>
      <c r="D3" s="78" t="s">
        <v>132</v>
      </c>
      <c r="E3" s="78" t="s">
        <v>133</v>
      </c>
      <c r="F3" s="78" t="s">
        <v>134</v>
      </c>
      <c r="G3" s="112"/>
      <c r="H3" s="113"/>
    </row>
    <row r="4" spans="1:8" ht="160.5" customHeight="1" x14ac:dyDescent="0.25">
      <c r="A4" s="68" t="s">
        <v>716</v>
      </c>
      <c r="B4" s="65">
        <v>2</v>
      </c>
      <c r="C4" s="77" t="s">
        <v>717</v>
      </c>
      <c r="D4" s="78" t="s">
        <v>403</v>
      </c>
      <c r="E4" s="78" t="s">
        <v>385</v>
      </c>
      <c r="F4" s="78" t="s">
        <v>396</v>
      </c>
      <c r="G4" s="112"/>
      <c r="H4" s="113"/>
    </row>
    <row r="5" spans="1:8" ht="140.25" customHeight="1" x14ac:dyDescent="0.25">
      <c r="A5" s="68" t="s">
        <v>718</v>
      </c>
      <c r="B5" s="65">
        <v>2</v>
      </c>
      <c r="C5" s="77" t="s">
        <v>719</v>
      </c>
      <c r="D5" s="78" t="s">
        <v>301</v>
      </c>
      <c r="E5" s="78" t="s">
        <v>386</v>
      </c>
      <c r="F5" s="78" t="s">
        <v>794</v>
      </c>
      <c r="G5" s="112"/>
      <c r="H5" s="113"/>
    </row>
    <row r="6" spans="1:8" ht="276" customHeight="1" x14ac:dyDescent="0.25">
      <c r="A6" s="68" t="s">
        <v>720</v>
      </c>
      <c r="B6" s="65">
        <v>2</v>
      </c>
      <c r="C6" s="77" t="s">
        <v>721</v>
      </c>
      <c r="D6" s="78" t="s">
        <v>412</v>
      </c>
      <c r="E6" s="78" t="s">
        <v>410</v>
      </c>
      <c r="F6" s="78" t="s">
        <v>456</v>
      </c>
      <c r="G6" s="112"/>
      <c r="H6" s="113"/>
    </row>
    <row r="7" spans="1:8" ht="145.5" customHeight="1" x14ac:dyDescent="0.25">
      <c r="A7" s="68" t="s">
        <v>722</v>
      </c>
      <c r="B7" s="65">
        <v>2</v>
      </c>
      <c r="C7" s="77" t="s">
        <v>723</v>
      </c>
      <c r="D7" s="78" t="s">
        <v>248</v>
      </c>
      <c r="E7" s="78" t="s">
        <v>411</v>
      </c>
      <c r="F7" s="78" t="s">
        <v>456</v>
      </c>
      <c r="G7" s="112"/>
      <c r="H7" s="113"/>
    </row>
    <row r="8" spans="1:8" ht="176.25" customHeight="1" x14ac:dyDescent="0.25">
      <c r="A8" s="68" t="s">
        <v>724</v>
      </c>
      <c r="B8" s="66">
        <v>3</v>
      </c>
      <c r="C8" s="77" t="s">
        <v>725</v>
      </c>
      <c r="D8" s="78" t="s">
        <v>49</v>
      </c>
      <c r="E8" s="78" t="s">
        <v>840</v>
      </c>
      <c r="F8" s="78" t="s">
        <v>841</v>
      </c>
      <c r="G8" s="112"/>
      <c r="H8" s="113"/>
    </row>
    <row r="9" spans="1:8" ht="409.6" customHeight="1" x14ac:dyDescent="0.25">
      <c r="A9" s="68" t="s">
        <v>726</v>
      </c>
      <c r="B9" s="66">
        <v>3</v>
      </c>
      <c r="C9" s="77" t="s">
        <v>727</v>
      </c>
      <c r="D9" s="78" t="s">
        <v>44</v>
      </c>
      <c r="E9" s="78" t="s">
        <v>387</v>
      </c>
      <c r="F9" s="78" t="s">
        <v>813</v>
      </c>
      <c r="G9" s="112"/>
      <c r="H9" s="113"/>
    </row>
    <row r="10" spans="1:8" ht="266.25" customHeight="1" x14ac:dyDescent="0.25">
      <c r="A10" s="68" t="s">
        <v>728</v>
      </c>
      <c r="B10" s="66">
        <v>3</v>
      </c>
      <c r="C10" s="77" t="s">
        <v>729</v>
      </c>
      <c r="D10" s="78" t="s">
        <v>45</v>
      </c>
      <c r="E10" s="78" t="s">
        <v>842</v>
      </c>
      <c r="F10" s="78" t="s">
        <v>814</v>
      </c>
      <c r="G10" s="112"/>
      <c r="H10" s="113"/>
    </row>
    <row r="11" spans="1:8" ht="312" customHeight="1" x14ac:dyDescent="0.25">
      <c r="A11" s="68" t="s">
        <v>730</v>
      </c>
      <c r="B11" s="66">
        <v>3</v>
      </c>
      <c r="C11" s="77" t="s">
        <v>731</v>
      </c>
      <c r="D11" s="78" t="s">
        <v>404</v>
      </c>
      <c r="E11" s="78" t="s">
        <v>388</v>
      </c>
      <c r="F11" s="78" t="s">
        <v>397</v>
      </c>
      <c r="G11" s="112"/>
      <c r="H11" s="113"/>
    </row>
    <row r="12" spans="1:8" ht="156" customHeight="1" x14ac:dyDescent="0.25">
      <c r="A12" s="68" t="s">
        <v>732</v>
      </c>
      <c r="B12" s="66">
        <v>3</v>
      </c>
      <c r="C12" s="77" t="s">
        <v>733</v>
      </c>
      <c r="D12" s="78" t="s">
        <v>46</v>
      </c>
      <c r="E12" s="78" t="s">
        <v>815</v>
      </c>
      <c r="F12" s="78" t="s">
        <v>398</v>
      </c>
      <c r="G12" s="112"/>
      <c r="H12" s="113"/>
    </row>
    <row r="13" spans="1:8" ht="255.75" customHeight="1" x14ac:dyDescent="0.25">
      <c r="A13" s="68" t="s">
        <v>734</v>
      </c>
      <c r="B13" s="66">
        <v>3</v>
      </c>
      <c r="C13" s="77" t="s">
        <v>735</v>
      </c>
      <c r="D13" s="78" t="s">
        <v>405</v>
      </c>
      <c r="E13" s="78" t="s">
        <v>389</v>
      </c>
      <c r="F13" s="78" t="s">
        <v>399</v>
      </c>
      <c r="G13" s="112"/>
      <c r="H13" s="113"/>
    </row>
    <row r="14" spans="1:8" ht="399.75" customHeight="1" x14ac:dyDescent="0.25">
      <c r="A14" s="68" t="s">
        <v>736</v>
      </c>
      <c r="B14" s="66">
        <v>3</v>
      </c>
      <c r="C14" s="77" t="s">
        <v>737</v>
      </c>
      <c r="D14" s="78" t="s">
        <v>406</v>
      </c>
      <c r="E14" s="78" t="s">
        <v>390</v>
      </c>
      <c r="F14" s="78" t="s">
        <v>843</v>
      </c>
      <c r="G14" s="112"/>
      <c r="H14" s="113"/>
    </row>
    <row r="15" spans="1:8" ht="177" customHeight="1" x14ac:dyDescent="0.25">
      <c r="A15" s="68" t="s">
        <v>738</v>
      </c>
      <c r="B15" s="66">
        <v>3</v>
      </c>
      <c r="C15" s="77" t="s">
        <v>739</v>
      </c>
      <c r="D15" s="78" t="s">
        <v>47</v>
      </c>
      <c r="E15" s="78" t="s">
        <v>816</v>
      </c>
      <c r="F15" s="78" t="s">
        <v>400</v>
      </c>
      <c r="G15" s="112"/>
      <c r="H15" s="113"/>
    </row>
    <row r="16" spans="1:8" ht="258.75" customHeight="1" x14ac:dyDescent="0.25">
      <c r="A16" s="68" t="s">
        <v>740</v>
      </c>
      <c r="B16" s="66">
        <v>3</v>
      </c>
      <c r="C16" s="77" t="s">
        <v>741</v>
      </c>
      <c r="D16" s="78" t="s">
        <v>48</v>
      </c>
      <c r="E16" s="78" t="s">
        <v>844</v>
      </c>
      <c r="F16" s="78" t="s">
        <v>817</v>
      </c>
      <c r="G16" s="112"/>
      <c r="H16" s="113"/>
    </row>
    <row r="17" spans="1:8" ht="222.75" customHeight="1" x14ac:dyDescent="0.25">
      <c r="A17" s="68" t="s">
        <v>742</v>
      </c>
      <c r="B17" s="66">
        <v>3</v>
      </c>
      <c r="C17" s="77" t="s">
        <v>743</v>
      </c>
      <c r="D17" s="78" t="s">
        <v>407</v>
      </c>
      <c r="E17" s="78" t="s">
        <v>845</v>
      </c>
      <c r="F17" s="78" t="s">
        <v>818</v>
      </c>
      <c r="G17" s="112"/>
      <c r="H17" s="113"/>
    </row>
    <row r="18" spans="1:8" ht="216.75" customHeight="1" x14ac:dyDescent="0.25">
      <c r="A18" s="68" t="s">
        <v>744</v>
      </c>
      <c r="B18" s="66">
        <v>3</v>
      </c>
      <c r="C18" s="77" t="s">
        <v>747</v>
      </c>
      <c r="D18" s="78" t="s">
        <v>408</v>
      </c>
      <c r="E18" s="78" t="s">
        <v>391</v>
      </c>
      <c r="F18" s="78" t="s">
        <v>846</v>
      </c>
      <c r="G18" s="112"/>
      <c r="H18" s="113"/>
    </row>
    <row r="19" spans="1:8" ht="195.75" customHeight="1" x14ac:dyDescent="0.25">
      <c r="A19" s="68" t="s">
        <v>745</v>
      </c>
      <c r="B19" s="66">
        <v>3</v>
      </c>
      <c r="C19" s="77" t="s">
        <v>748</v>
      </c>
      <c r="D19" s="78" t="s">
        <v>409</v>
      </c>
      <c r="E19" s="78" t="s">
        <v>392</v>
      </c>
      <c r="F19" s="78" t="s">
        <v>819</v>
      </c>
      <c r="G19" s="112"/>
      <c r="H19" s="113"/>
    </row>
    <row r="20" spans="1:8" ht="202.5" customHeight="1" x14ac:dyDescent="0.25">
      <c r="A20" s="68" t="s">
        <v>746</v>
      </c>
      <c r="B20" s="66">
        <v>3</v>
      </c>
      <c r="C20" s="77" t="s">
        <v>749</v>
      </c>
      <c r="D20" s="78" t="s">
        <v>50</v>
      </c>
      <c r="E20" s="78" t="s">
        <v>393</v>
      </c>
      <c r="F20" s="78" t="s">
        <v>847</v>
      </c>
      <c r="G20" s="112"/>
      <c r="H20" s="113"/>
    </row>
    <row r="21" spans="1:8" ht="147.75" customHeight="1" x14ac:dyDescent="0.25">
      <c r="A21" s="68" t="s">
        <v>750</v>
      </c>
      <c r="B21" s="66">
        <v>3</v>
      </c>
      <c r="C21" s="77" t="s">
        <v>751</v>
      </c>
      <c r="D21" s="78" t="s">
        <v>301</v>
      </c>
      <c r="E21" s="78" t="s">
        <v>394</v>
      </c>
      <c r="F21" s="78" t="s">
        <v>401</v>
      </c>
      <c r="G21" s="112"/>
      <c r="H21" s="113"/>
    </row>
    <row r="22" spans="1:8" ht="104.25" customHeight="1" x14ac:dyDescent="0.25">
      <c r="A22" s="68" t="s">
        <v>752</v>
      </c>
      <c r="B22" s="66">
        <v>3</v>
      </c>
      <c r="C22" s="77" t="s">
        <v>753</v>
      </c>
      <c r="D22" s="78" t="s">
        <v>301</v>
      </c>
      <c r="E22" s="78" t="s">
        <v>395</v>
      </c>
      <c r="F22" s="78" t="s">
        <v>402</v>
      </c>
      <c r="G22" s="112"/>
      <c r="H22" s="113"/>
    </row>
    <row r="23" spans="1:8" ht="30.75" thickBot="1" x14ac:dyDescent="0.3">
      <c r="A23" s="69" t="s">
        <v>754</v>
      </c>
      <c r="B23" s="70">
        <v>3</v>
      </c>
      <c r="C23" s="80" t="s">
        <v>755</v>
      </c>
      <c r="D23" s="81" t="s">
        <v>236</v>
      </c>
      <c r="E23" s="81"/>
      <c r="F23" s="81" t="s">
        <v>456</v>
      </c>
      <c r="G23" s="117"/>
      <c r="H23" s="114"/>
    </row>
  </sheetData>
  <sheetProtection algorithmName="SHA-512" hashValue="knyBZEF1WUnxrEbGUVa+RF+2Jc20UPRgcfXFrWihq9oPe7Y6GdZ5/vOpE2GWpQks3xEHSD1HNoQr3jWosNvMAw==" saltValue="6iz/1zM05Tv2/fqvQXnRww==" spinCount="100000" sheet="1" objects="1" scenarios="1" sort="0" autoFilter="0"/>
  <autoFilter ref="A1:H1"/>
  <conditionalFormatting sqref="C2:C23">
    <cfRule type="expression" dxfId="3" priority="2">
      <formula>$H2</formula>
    </cfRule>
  </conditionalFormatting>
  <conditionalFormatting sqref="A2:A23">
    <cfRule type="expression" dxfId="2" priority="1">
      <formula>$H2</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MAP!$T$23:$T$28</xm:f>
          </x14:formula1>
          <xm:sqref>G2:G23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14"/>
  <sheetViews>
    <sheetView zoomScale="80" zoomScaleNormal="80" workbookViewId="0">
      <pane ySplit="1" topLeftCell="A2" activePane="bottomLeft" state="frozen"/>
      <selection activeCell="C10" sqref="C10"/>
      <selection pane="bottomLeft" activeCell="C10" sqref="C10"/>
    </sheetView>
  </sheetViews>
  <sheetFormatPr defaultRowHeight="15" x14ac:dyDescent="0.25"/>
  <cols>
    <col min="1" max="1" width="9.140625" style="3"/>
    <col min="2" max="2" width="18.28515625" style="3" customWidth="1"/>
    <col min="3" max="3" width="63.7109375" style="3" customWidth="1"/>
    <col min="4" max="4" width="83" style="3" customWidth="1"/>
    <col min="5" max="5" width="47.85546875" style="3" customWidth="1"/>
    <col min="6" max="6" width="39.5703125" style="3" customWidth="1"/>
    <col min="7" max="7" width="28.140625" style="25" customWidth="1"/>
    <col min="8" max="8" width="33.140625" style="3" customWidth="1"/>
    <col min="9" max="16384" width="9.140625" style="3"/>
  </cols>
  <sheetData>
    <row r="1" spans="1:8" x14ac:dyDescent="0.25">
      <c r="A1" s="73" t="s">
        <v>96</v>
      </c>
      <c r="B1" s="74" t="s">
        <v>99</v>
      </c>
      <c r="C1" s="74" t="s">
        <v>97</v>
      </c>
      <c r="D1" s="75" t="s">
        <v>109</v>
      </c>
      <c r="E1" s="75" t="s">
        <v>110</v>
      </c>
      <c r="F1" s="75" t="s">
        <v>122</v>
      </c>
      <c r="G1" s="74" t="s">
        <v>98</v>
      </c>
      <c r="H1" s="76" t="s">
        <v>103</v>
      </c>
    </row>
    <row r="2" spans="1:8" ht="225.75" customHeight="1" x14ac:dyDescent="0.25">
      <c r="A2" s="67" t="s">
        <v>756</v>
      </c>
      <c r="B2" s="64">
        <v>1</v>
      </c>
      <c r="C2" s="77" t="s">
        <v>757</v>
      </c>
      <c r="D2" s="78" t="s">
        <v>136</v>
      </c>
      <c r="E2" s="78" t="s">
        <v>137</v>
      </c>
      <c r="F2" s="78" t="s">
        <v>138</v>
      </c>
      <c r="G2" s="112"/>
      <c r="H2" s="113"/>
    </row>
    <row r="3" spans="1:8" ht="363.75" customHeight="1" x14ac:dyDescent="0.25">
      <c r="A3" s="68" t="s">
        <v>758</v>
      </c>
      <c r="B3" s="64">
        <v>1</v>
      </c>
      <c r="C3" s="77" t="s">
        <v>759</v>
      </c>
      <c r="D3" s="78" t="s">
        <v>139</v>
      </c>
      <c r="E3" s="78" t="s">
        <v>140</v>
      </c>
      <c r="F3" s="78" t="s">
        <v>141</v>
      </c>
      <c r="G3" s="112"/>
      <c r="H3" s="113"/>
    </row>
    <row r="4" spans="1:8" ht="212.25" customHeight="1" x14ac:dyDescent="0.25">
      <c r="A4" s="68" t="s">
        <v>760</v>
      </c>
      <c r="B4" s="64">
        <v>1</v>
      </c>
      <c r="C4" s="77" t="s">
        <v>761</v>
      </c>
      <c r="D4" s="78" t="s">
        <v>142</v>
      </c>
      <c r="E4" s="78" t="s">
        <v>64</v>
      </c>
      <c r="F4" s="78" t="s">
        <v>143</v>
      </c>
      <c r="G4" s="112"/>
      <c r="H4" s="113"/>
    </row>
    <row r="5" spans="1:8" ht="301.5" customHeight="1" x14ac:dyDescent="0.25">
      <c r="A5" s="68" t="s">
        <v>762</v>
      </c>
      <c r="B5" s="64">
        <v>1</v>
      </c>
      <c r="C5" s="77" t="s">
        <v>763</v>
      </c>
      <c r="D5" s="78" t="s">
        <v>144</v>
      </c>
      <c r="E5" s="82" t="s">
        <v>145</v>
      </c>
      <c r="F5" s="78" t="s">
        <v>146</v>
      </c>
      <c r="G5" s="112"/>
      <c r="H5" s="113"/>
    </row>
    <row r="6" spans="1:8" ht="389.25" customHeight="1" x14ac:dyDescent="0.25">
      <c r="A6" s="68" t="s">
        <v>764</v>
      </c>
      <c r="B6" s="65">
        <v>2</v>
      </c>
      <c r="C6" s="77" t="s">
        <v>765</v>
      </c>
      <c r="D6" s="78" t="s">
        <v>418</v>
      </c>
      <c r="E6" s="78" t="s">
        <v>413</v>
      </c>
      <c r="F6" s="78" t="s">
        <v>421</v>
      </c>
      <c r="G6" s="112"/>
      <c r="H6" s="113"/>
    </row>
    <row r="7" spans="1:8" ht="342.75" customHeight="1" x14ac:dyDescent="0.25">
      <c r="A7" s="68" t="s">
        <v>766</v>
      </c>
      <c r="B7" s="65">
        <v>2</v>
      </c>
      <c r="C7" s="77" t="s">
        <v>767</v>
      </c>
      <c r="D7" s="121" t="s">
        <v>419</v>
      </c>
      <c r="E7" s="78" t="s">
        <v>414</v>
      </c>
      <c r="F7" s="78" t="s">
        <v>422</v>
      </c>
      <c r="G7" s="112"/>
      <c r="H7" s="113"/>
    </row>
    <row r="8" spans="1:8" ht="297.75" customHeight="1" x14ac:dyDescent="0.25">
      <c r="A8" s="68" t="s">
        <v>768</v>
      </c>
      <c r="B8" s="65">
        <v>2</v>
      </c>
      <c r="C8" s="77" t="s">
        <v>769</v>
      </c>
      <c r="D8" s="78" t="s">
        <v>420</v>
      </c>
      <c r="E8" s="78" t="s">
        <v>415</v>
      </c>
      <c r="F8" s="78" t="s">
        <v>423</v>
      </c>
      <c r="G8" s="112"/>
      <c r="H8" s="113"/>
    </row>
    <row r="9" spans="1:8" ht="192.75" customHeight="1" x14ac:dyDescent="0.25">
      <c r="A9" s="68" t="s">
        <v>770</v>
      </c>
      <c r="B9" s="65">
        <v>2</v>
      </c>
      <c r="C9" s="77" t="s">
        <v>771</v>
      </c>
      <c r="D9" s="78" t="s">
        <v>428</v>
      </c>
      <c r="E9" s="78" t="s">
        <v>426</v>
      </c>
      <c r="F9" s="78"/>
      <c r="G9" s="112"/>
      <c r="H9" s="113"/>
    </row>
    <row r="10" spans="1:8" ht="96.75" customHeight="1" x14ac:dyDescent="0.25">
      <c r="A10" s="68" t="s">
        <v>772</v>
      </c>
      <c r="B10" s="65">
        <v>2</v>
      </c>
      <c r="C10" s="77" t="s">
        <v>773</v>
      </c>
      <c r="D10" s="78" t="s">
        <v>248</v>
      </c>
      <c r="E10" s="78" t="s">
        <v>427</v>
      </c>
      <c r="F10" s="78"/>
      <c r="G10" s="112"/>
      <c r="H10" s="113"/>
    </row>
    <row r="11" spans="1:8" ht="166.5" customHeight="1" x14ac:dyDescent="0.25">
      <c r="A11" s="68" t="s">
        <v>774</v>
      </c>
      <c r="B11" s="66">
        <v>3</v>
      </c>
      <c r="C11" s="77" t="s">
        <v>775</v>
      </c>
      <c r="D11" s="78" t="s">
        <v>301</v>
      </c>
      <c r="E11" s="78" t="s">
        <v>416</v>
      </c>
      <c r="F11" s="78" t="s">
        <v>424</v>
      </c>
      <c r="G11" s="112"/>
      <c r="H11" s="113"/>
    </row>
    <row r="12" spans="1:8" ht="301.5" customHeight="1" x14ac:dyDescent="0.25">
      <c r="A12" s="68" t="s">
        <v>776</v>
      </c>
      <c r="B12" s="66">
        <v>3</v>
      </c>
      <c r="C12" s="77" t="s">
        <v>777</v>
      </c>
      <c r="D12" s="78" t="s">
        <v>301</v>
      </c>
      <c r="E12" s="78" t="s">
        <v>820</v>
      </c>
      <c r="F12" s="78" t="s">
        <v>425</v>
      </c>
      <c r="G12" s="112"/>
      <c r="H12" s="113"/>
    </row>
    <row r="13" spans="1:8" ht="156.75" customHeight="1" x14ac:dyDescent="0.25">
      <c r="A13" s="68" t="s">
        <v>778</v>
      </c>
      <c r="B13" s="66">
        <v>3</v>
      </c>
      <c r="C13" s="77" t="s">
        <v>779</v>
      </c>
      <c r="D13" s="78" t="s">
        <v>301</v>
      </c>
      <c r="E13" s="78" t="s">
        <v>417</v>
      </c>
      <c r="F13" s="78" t="s">
        <v>848</v>
      </c>
      <c r="G13" s="112"/>
      <c r="H13" s="113"/>
    </row>
    <row r="14" spans="1:8" ht="30.75" thickBot="1" x14ac:dyDescent="0.3">
      <c r="A14" s="69" t="s">
        <v>780</v>
      </c>
      <c r="B14" s="70">
        <v>3</v>
      </c>
      <c r="C14" s="80" t="s">
        <v>781</v>
      </c>
      <c r="D14" s="81" t="s">
        <v>237</v>
      </c>
      <c r="E14" s="81"/>
      <c r="F14" s="81" t="s">
        <v>456</v>
      </c>
      <c r="G14" s="117"/>
      <c r="H14" s="114"/>
    </row>
  </sheetData>
  <sheetProtection algorithmName="SHA-512" hashValue="uZfZ6AJjJvpIl+LWgJrBKpCqEnOFhsoS33s65qeyal+VxNhxtWJIY7a/yVcF5RzLVnyqB3m34hgEyLhV8Ik/Og==" saltValue="LGhsvO4W+ha14y0CxTH5bA==" spinCount="100000" sheet="1" objects="1" scenarios="1" sort="0" autoFilter="0"/>
  <autoFilter ref="A1:H1"/>
  <conditionalFormatting sqref="C2:C14">
    <cfRule type="expression" dxfId="1" priority="2">
      <formula>$H2</formula>
    </cfRule>
  </conditionalFormatting>
  <conditionalFormatting sqref="A2:A14">
    <cfRule type="expression" dxfId="0" priority="1">
      <formula>$H2</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MAP!$T$23:$T$28</xm:f>
          </x14:formula1>
          <xm:sqref>G2:G14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AC44"/>
  <sheetViews>
    <sheetView workbookViewId="0">
      <selection activeCell="C10" sqref="C10"/>
    </sheetView>
  </sheetViews>
  <sheetFormatPr defaultRowHeight="15" x14ac:dyDescent="0.25"/>
  <cols>
    <col min="1" max="4" width="9.140625" style="22"/>
    <col min="5" max="5" width="13.5703125" style="22" customWidth="1"/>
    <col min="6" max="9" width="9.140625" style="22"/>
    <col min="10" max="10" width="10.5703125" style="22" customWidth="1"/>
    <col min="11" max="16" width="9.140625" style="22"/>
    <col min="17" max="17" width="9" style="22" bestFit="1" customWidth="1"/>
    <col min="18" max="18" width="8.85546875" style="22" bestFit="1" customWidth="1"/>
    <col min="19" max="16384" width="9.140625" style="22"/>
  </cols>
  <sheetData>
    <row r="1" spans="1:24" ht="23.25" x14ac:dyDescent="0.25">
      <c r="A1" s="148" t="s">
        <v>68</v>
      </c>
      <c r="B1" s="148"/>
      <c r="C1" s="148"/>
      <c r="D1" s="148"/>
      <c r="E1" s="148"/>
      <c r="F1" s="148"/>
      <c r="G1" s="148"/>
      <c r="H1" s="148"/>
      <c r="I1" s="148"/>
      <c r="J1" s="148"/>
      <c r="K1" s="148"/>
      <c r="L1" s="148"/>
      <c r="M1" s="148"/>
      <c r="N1" s="148"/>
      <c r="O1" s="148"/>
      <c r="P1" s="148"/>
      <c r="Q1" s="148"/>
      <c r="R1" s="148"/>
      <c r="S1" s="148"/>
      <c r="T1" s="148"/>
      <c r="U1" s="148"/>
      <c r="V1" s="148"/>
      <c r="W1" s="148"/>
      <c r="X1" s="148"/>
    </row>
    <row r="22" spans="3:29" ht="15" customHeight="1" x14ac:dyDescent="0.25">
      <c r="C22" s="134" t="s">
        <v>69</v>
      </c>
      <c r="D22" s="135"/>
      <c r="E22" s="135"/>
      <c r="F22" s="136"/>
      <c r="I22" s="32"/>
      <c r="J22" s="32"/>
      <c r="K22" s="33"/>
      <c r="L22" s="139" t="s">
        <v>850</v>
      </c>
      <c r="M22" s="140"/>
      <c r="N22" s="140"/>
      <c r="O22" s="140"/>
      <c r="P22" s="140"/>
      <c r="Q22" s="140"/>
      <c r="R22" s="140"/>
      <c r="S22" s="140"/>
      <c r="T22" s="140"/>
      <c r="U22" s="141"/>
      <c r="V22" s="93"/>
      <c r="W22" s="93"/>
      <c r="X22" s="93"/>
      <c r="Y22" s="93"/>
      <c r="Z22" s="88"/>
      <c r="AA22" s="88"/>
      <c r="AB22" s="88"/>
    </row>
    <row r="23" spans="3:29" x14ac:dyDescent="0.25">
      <c r="C23" s="34" t="s">
        <v>0</v>
      </c>
      <c r="D23" s="137" t="s">
        <v>71</v>
      </c>
      <c r="E23" s="137"/>
      <c r="F23" s="138"/>
      <c r="H23" s="139" t="s">
        <v>70</v>
      </c>
      <c r="I23" s="140"/>
      <c r="J23" s="141"/>
      <c r="K23" s="33"/>
      <c r="L23" s="87"/>
      <c r="M23" s="145" t="s">
        <v>100</v>
      </c>
      <c r="N23" s="146"/>
      <c r="O23" s="147"/>
      <c r="P23" s="145" t="s">
        <v>101</v>
      </c>
      <c r="Q23" s="146"/>
      <c r="R23" s="146"/>
      <c r="S23" s="145" t="s">
        <v>72</v>
      </c>
      <c r="T23" s="146"/>
      <c r="U23" s="147"/>
      <c r="V23" s="88"/>
      <c r="W23" s="88"/>
      <c r="X23" s="88"/>
      <c r="Y23" s="88"/>
      <c r="Z23" s="90"/>
      <c r="AA23" s="90"/>
      <c r="AB23" s="90"/>
    </row>
    <row r="24" spans="3:29" x14ac:dyDescent="0.25">
      <c r="C24" s="34" t="s">
        <v>73</v>
      </c>
      <c r="D24" s="137" t="s">
        <v>74</v>
      </c>
      <c r="E24" s="137"/>
      <c r="F24" s="138"/>
      <c r="H24" s="142" t="s">
        <v>72</v>
      </c>
      <c r="I24" s="143"/>
      <c r="J24" s="144"/>
      <c r="K24" s="33"/>
      <c r="L24" s="111"/>
      <c r="M24" s="103" t="s">
        <v>852</v>
      </c>
      <c r="N24" s="102" t="s">
        <v>853</v>
      </c>
      <c r="O24" s="104" t="s">
        <v>854</v>
      </c>
      <c r="P24" s="103" t="s">
        <v>852</v>
      </c>
      <c r="Q24" s="102" t="s">
        <v>853</v>
      </c>
      <c r="R24" s="102" t="s">
        <v>854</v>
      </c>
      <c r="S24" s="103" t="s">
        <v>852</v>
      </c>
      <c r="T24" s="102" t="s">
        <v>853</v>
      </c>
      <c r="U24" s="104" t="s">
        <v>854</v>
      </c>
      <c r="V24" s="90"/>
      <c r="W24" s="88"/>
      <c r="X24" s="88"/>
      <c r="Y24" s="88"/>
      <c r="Z24" s="88"/>
      <c r="AA24" s="52"/>
      <c r="AB24" s="88"/>
      <c r="AC24" s="88"/>
    </row>
    <row r="25" spans="3:29" ht="15" customHeight="1" x14ac:dyDescent="0.25">
      <c r="C25" s="34" t="s">
        <v>2</v>
      </c>
      <c r="D25" s="137" t="s">
        <v>75</v>
      </c>
      <c r="E25" s="137"/>
      <c r="F25" s="138"/>
      <c r="J25" s="16"/>
      <c r="K25" s="33"/>
      <c r="L25" s="57" t="s">
        <v>0</v>
      </c>
      <c r="M25" s="109">
        <f>SUMIFS(AC!$G:$G,AC!$B:$B,1)</f>
        <v>0</v>
      </c>
      <c r="N25" s="52">
        <f>4*5</f>
        <v>20</v>
      </c>
      <c r="O25" s="96">
        <f>N25-M25</f>
        <v>20</v>
      </c>
      <c r="P25" s="105">
        <f>SUMIFS(AC!$G:$G,AC!$B:$B,2)</f>
        <v>0</v>
      </c>
      <c r="Q25" s="52">
        <f>12*5</f>
        <v>60</v>
      </c>
      <c r="R25" s="52">
        <f>Q25-P25</f>
        <v>60</v>
      </c>
      <c r="S25" s="107">
        <f>SUMIFS(AC!$G:$G,AC!$B:$B,3)</f>
        <v>0</v>
      </c>
      <c r="T25" s="52">
        <f>9*5</f>
        <v>45</v>
      </c>
      <c r="U25" s="96">
        <f>T25-S25</f>
        <v>45</v>
      </c>
      <c r="V25" s="88"/>
      <c r="W25" s="88"/>
      <c r="X25" s="88"/>
      <c r="Y25" s="88"/>
      <c r="Z25" s="88"/>
      <c r="AA25" s="52"/>
      <c r="AB25" s="88"/>
      <c r="AC25" s="88"/>
    </row>
    <row r="26" spans="3:29" ht="15" customHeight="1" x14ac:dyDescent="0.25">
      <c r="C26" s="34" t="s">
        <v>1</v>
      </c>
      <c r="D26" s="137" t="s">
        <v>77</v>
      </c>
      <c r="E26" s="137"/>
      <c r="F26" s="138"/>
      <c r="H26" s="139" t="s">
        <v>76</v>
      </c>
      <c r="I26" s="140"/>
      <c r="J26" s="141"/>
      <c r="K26" s="33"/>
      <c r="L26" s="57" t="s">
        <v>73</v>
      </c>
      <c r="M26" s="109" t="s">
        <v>851</v>
      </c>
      <c r="N26" s="92" t="s">
        <v>851</v>
      </c>
      <c r="O26" s="97" t="s">
        <v>851</v>
      </c>
      <c r="P26" s="105" t="s">
        <v>851</v>
      </c>
      <c r="Q26" s="92" t="s">
        <v>851</v>
      </c>
      <c r="R26" s="52" t="s">
        <v>851</v>
      </c>
      <c r="S26" s="107">
        <f>SUMIFS(AM!$G:$G,AM!$B:$B,3)</f>
        <v>0</v>
      </c>
      <c r="T26" s="52">
        <f>4*5</f>
        <v>20</v>
      </c>
      <c r="U26" s="96">
        <f t="shared" ref="U26:U41" si="0">T26-S26</f>
        <v>20</v>
      </c>
      <c r="V26" s="88"/>
      <c r="W26" s="88"/>
      <c r="X26" s="88"/>
      <c r="Y26" s="88"/>
      <c r="Z26" s="88"/>
      <c r="AA26" s="52"/>
      <c r="AB26" s="88"/>
      <c r="AC26" s="88"/>
    </row>
    <row r="27" spans="3:29" x14ac:dyDescent="0.25">
      <c r="C27" s="34" t="s">
        <v>3</v>
      </c>
      <c r="D27" s="137" t="s">
        <v>79</v>
      </c>
      <c r="E27" s="137"/>
      <c r="F27" s="138"/>
      <c r="G27" s="33"/>
      <c r="H27" s="142" t="s">
        <v>78</v>
      </c>
      <c r="I27" s="143"/>
      <c r="J27" s="144"/>
      <c r="K27" s="33"/>
      <c r="L27" s="57" t="s">
        <v>1</v>
      </c>
      <c r="M27" s="109" t="s">
        <v>851</v>
      </c>
      <c r="N27" s="92" t="s">
        <v>851</v>
      </c>
      <c r="O27" s="97" t="s">
        <v>851</v>
      </c>
      <c r="P27" s="105">
        <f>SUMIFS(AT!$G:$G,AT!$B:$B,2)</f>
        <v>0</v>
      </c>
      <c r="Q27" s="52">
        <f>4*5</f>
        <v>20</v>
      </c>
      <c r="R27" s="52">
        <f t="shared" ref="R27:R41" si="1">Q27-P27</f>
        <v>20</v>
      </c>
      <c r="S27" s="107">
        <f>SUMIFS(AT!$G:$G,AT!$B:$B,3)</f>
        <v>0</v>
      </c>
      <c r="T27" s="52">
        <f>1*5</f>
        <v>5</v>
      </c>
      <c r="U27" s="96">
        <f t="shared" si="0"/>
        <v>5</v>
      </c>
      <c r="V27" s="88"/>
      <c r="W27" s="88"/>
      <c r="X27" s="88"/>
      <c r="Y27" s="88"/>
      <c r="Z27" s="88"/>
      <c r="AA27" s="52"/>
      <c r="AB27" s="88"/>
      <c r="AC27" s="88"/>
    </row>
    <row r="28" spans="3:29" x14ac:dyDescent="0.25">
      <c r="C28" s="34" t="s">
        <v>4</v>
      </c>
      <c r="D28" s="137" t="s">
        <v>80</v>
      </c>
      <c r="E28" s="137"/>
      <c r="F28" s="138"/>
      <c r="I28" s="35"/>
      <c r="J28" s="35"/>
      <c r="K28" s="33"/>
      <c r="L28" s="57" t="s">
        <v>2</v>
      </c>
      <c r="M28" s="109" t="s">
        <v>851</v>
      </c>
      <c r="N28" s="92" t="s">
        <v>851</v>
      </c>
      <c r="O28" s="97" t="s">
        <v>851</v>
      </c>
      <c r="P28" s="105">
        <f>SUMIFS(AU!$G:$G,AU!$B:$B,2)</f>
        <v>0</v>
      </c>
      <c r="Q28" s="52">
        <f>6*5</f>
        <v>30</v>
      </c>
      <c r="R28" s="52">
        <f t="shared" si="1"/>
        <v>30</v>
      </c>
      <c r="S28" s="107">
        <f>SUMIFS(AU!$G:$G,AU!$B:$B,3)</f>
        <v>0</v>
      </c>
      <c r="T28" s="52">
        <f>8*5</f>
        <v>40</v>
      </c>
      <c r="U28" s="96">
        <f t="shared" si="0"/>
        <v>40</v>
      </c>
      <c r="V28" s="88"/>
      <c r="W28" s="88"/>
      <c r="X28" s="88"/>
      <c r="Y28" s="88"/>
      <c r="Z28" s="88"/>
      <c r="AA28" s="52"/>
      <c r="AB28" s="88"/>
      <c r="AC28" s="88"/>
    </row>
    <row r="29" spans="3:29" x14ac:dyDescent="0.25">
      <c r="C29" s="34" t="s">
        <v>5</v>
      </c>
      <c r="D29" s="137" t="s">
        <v>81</v>
      </c>
      <c r="E29" s="137"/>
      <c r="F29" s="138"/>
      <c r="H29" s="129" t="s">
        <v>98</v>
      </c>
      <c r="I29" s="130"/>
      <c r="J29" s="131"/>
      <c r="K29" s="33"/>
      <c r="L29" s="57" t="s">
        <v>3</v>
      </c>
      <c r="M29" s="109" t="s">
        <v>851</v>
      </c>
      <c r="N29" s="92" t="s">
        <v>851</v>
      </c>
      <c r="O29" s="97" t="s">
        <v>851</v>
      </c>
      <c r="P29" s="105">
        <f>SUMIFS(CM!$G:$G,CM!$B:$B,2)</f>
        <v>0</v>
      </c>
      <c r="Q29" s="52">
        <f>8*5</f>
        <v>40</v>
      </c>
      <c r="R29" s="52">
        <f t="shared" si="1"/>
        <v>40</v>
      </c>
      <c r="S29" s="107">
        <f>SUMIFS(CM!$G:$G,CM!$B:$B,3)</f>
        <v>0</v>
      </c>
      <c r="T29" s="52">
        <f>4*5</f>
        <v>20</v>
      </c>
      <c r="U29" s="96">
        <f t="shared" si="0"/>
        <v>20</v>
      </c>
      <c r="V29" s="88"/>
      <c r="W29" s="88"/>
      <c r="X29" s="88"/>
      <c r="Y29" s="88"/>
      <c r="Z29" s="88"/>
      <c r="AA29" s="52"/>
      <c r="AB29" s="88"/>
      <c r="AC29" s="88"/>
    </row>
    <row r="30" spans="3:29" x14ac:dyDescent="0.25">
      <c r="C30" s="34" t="s">
        <v>82</v>
      </c>
      <c r="D30" s="137" t="s">
        <v>83</v>
      </c>
      <c r="E30" s="137"/>
      <c r="F30" s="138"/>
      <c r="G30" s="84"/>
      <c r="H30" s="57">
        <v>0</v>
      </c>
      <c r="I30" s="53" t="s">
        <v>849</v>
      </c>
      <c r="J30" s="99"/>
      <c r="K30" s="33"/>
      <c r="L30" s="57" t="s">
        <v>4</v>
      </c>
      <c r="M30" s="109">
        <f>SUMIFS(IA!$G:$G,IA!$B:$B,1)</f>
        <v>0</v>
      </c>
      <c r="N30" s="52">
        <f>2*5</f>
        <v>10</v>
      </c>
      <c r="O30" s="96">
        <f>N30-M30</f>
        <v>10</v>
      </c>
      <c r="P30" s="105">
        <f>SUMIFS(IA!$G:$G,IA!$B:$B,2)</f>
        <v>0</v>
      </c>
      <c r="Q30" s="52">
        <f>7*5</f>
        <v>35</v>
      </c>
      <c r="R30" s="52">
        <f t="shared" si="1"/>
        <v>35</v>
      </c>
      <c r="S30" s="107">
        <f>SUMIFS(IA!$G:$G,IA!$B:$B,3)</f>
        <v>0</v>
      </c>
      <c r="T30" s="52">
        <f>5*5</f>
        <v>25</v>
      </c>
      <c r="U30" s="96">
        <f t="shared" si="0"/>
        <v>25</v>
      </c>
      <c r="V30" s="88"/>
      <c r="W30" s="88"/>
      <c r="X30" s="88"/>
      <c r="Y30" s="88"/>
      <c r="Z30" s="88"/>
      <c r="AA30" s="52"/>
      <c r="AB30" s="88"/>
      <c r="AC30" s="88"/>
    </row>
    <row r="31" spans="3:29" x14ac:dyDescent="0.25">
      <c r="C31" s="34" t="s">
        <v>6</v>
      </c>
      <c r="D31" s="137" t="s">
        <v>84</v>
      </c>
      <c r="E31" s="137"/>
      <c r="F31" s="138"/>
      <c r="G31" s="84"/>
      <c r="H31" s="57">
        <v>1</v>
      </c>
      <c r="I31" s="53" t="s">
        <v>104</v>
      </c>
      <c r="J31" s="99"/>
      <c r="K31" s="33"/>
      <c r="L31" s="57" t="s">
        <v>5</v>
      </c>
      <c r="M31" s="109" t="s">
        <v>851</v>
      </c>
      <c r="N31" s="92" t="s">
        <v>851</v>
      </c>
      <c r="O31" s="97" t="s">
        <v>851</v>
      </c>
      <c r="P31" s="105">
        <f>SUMIFS(IR!$G:$G,IR!$B:$B,2)</f>
        <v>0</v>
      </c>
      <c r="Q31" s="52">
        <f>7*5</f>
        <v>35</v>
      </c>
      <c r="R31" s="52">
        <f t="shared" si="1"/>
        <v>35</v>
      </c>
      <c r="S31" s="107">
        <f>SUMIFS(IR!$G:$G,IR!$B:$B,3)</f>
        <v>0</v>
      </c>
      <c r="T31" s="52">
        <f>3*5</f>
        <v>15</v>
      </c>
      <c r="U31" s="96">
        <f t="shared" si="0"/>
        <v>15</v>
      </c>
      <c r="V31" s="88"/>
      <c r="W31" s="88"/>
      <c r="X31" s="88"/>
      <c r="Y31" s="88"/>
      <c r="Z31" s="88"/>
      <c r="AA31" s="52"/>
      <c r="AB31" s="88"/>
      <c r="AC31" s="88"/>
    </row>
    <row r="32" spans="3:29" x14ac:dyDescent="0.25">
      <c r="C32" s="34" t="s">
        <v>7</v>
      </c>
      <c r="D32" s="137" t="s">
        <v>85</v>
      </c>
      <c r="E32" s="137"/>
      <c r="F32" s="138"/>
      <c r="G32" s="84"/>
      <c r="H32" s="57">
        <v>2</v>
      </c>
      <c r="I32" s="53" t="s">
        <v>106</v>
      </c>
      <c r="J32" s="99"/>
      <c r="K32" s="33"/>
      <c r="L32" s="57" t="s">
        <v>82</v>
      </c>
      <c r="M32" s="109" t="s">
        <v>851</v>
      </c>
      <c r="N32" s="92" t="s">
        <v>851</v>
      </c>
      <c r="O32" s="97" t="s">
        <v>851</v>
      </c>
      <c r="P32" s="105">
        <f>SUMIFS(MA!$G:$G,MA!$B:$B,2)</f>
        <v>0</v>
      </c>
      <c r="Q32" s="52">
        <f>6*5</f>
        <v>30</v>
      </c>
      <c r="R32" s="52">
        <f t="shared" si="1"/>
        <v>30</v>
      </c>
      <c r="S32" s="107">
        <f>SUMIFS(MA!$G:$G,MA!$B:$B,3)</f>
        <v>0</v>
      </c>
      <c r="T32" s="52">
        <f>3*5</f>
        <v>15</v>
      </c>
      <c r="U32" s="96">
        <f t="shared" si="0"/>
        <v>15</v>
      </c>
      <c r="V32" s="88"/>
      <c r="W32" s="88"/>
      <c r="X32" s="88"/>
      <c r="Y32" s="88"/>
      <c r="Z32" s="88"/>
      <c r="AA32" s="52"/>
      <c r="AB32" s="88"/>
      <c r="AC32" s="88"/>
    </row>
    <row r="33" spans="2:29" x14ac:dyDescent="0.25">
      <c r="C33" s="34" t="s">
        <v>8</v>
      </c>
      <c r="D33" s="137" t="s">
        <v>86</v>
      </c>
      <c r="E33" s="137"/>
      <c r="F33" s="138"/>
      <c r="G33" s="84"/>
      <c r="H33" s="57">
        <v>3</v>
      </c>
      <c r="I33" s="53" t="s">
        <v>105</v>
      </c>
      <c r="J33" s="99"/>
      <c r="K33" s="33"/>
      <c r="L33" s="57" t="s">
        <v>6</v>
      </c>
      <c r="M33" s="109">
        <f>SUMIFS(MP!$G:$G,MP!$B:$B,1)</f>
        <v>0</v>
      </c>
      <c r="N33" s="52">
        <f>1*5</f>
        <v>5</v>
      </c>
      <c r="O33" s="96">
        <f>N33-M33</f>
        <v>5</v>
      </c>
      <c r="P33" s="105">
        <f>SUMIFS(MP!$G:$G,MP!$B:$B,2)</f>
        <v>0</v>
      </c>
      <c r="Q33" s="52">
        <f>5*5</f>
        <v>25</v>
      </c>
      <c r="R33" s="52">
        <f t="shared" si="1"/>
        <v>25</v>
      </c>
      <c r="S33" s="107">
        <f>SUMIFS(MP!$G:$G,MP!$B:$B,3)</f>
        <v>0</v>
      </c>
      <c r="T33" s="52">
        <f>4*5</f>
        <v>20</v>
      </c>
      <c r="U33" s="96">
        <f t="shared" si="0"/>
        <v>20</v>
      </c>
      <c r="V33" s="88"/>
      <c r="W33" s="88"/>
      <c r="X33" s="88"/>
      <c r="Y33" s="88"/>
      <c r="Z33" s="88"/>
      <c r="AA33" s="52"/>
      <c r="AB33" s="88"/>
      <c r="AC33" s="88"/>
    </row>
    <row r="34" spans="2:29" x14ac:dyDescent="0.25">
      <c r="C34" s="34" t="s">
        <v>87</v>
      </c>
      <c r="D34" s="137" t="s">
        <v>88</v>
      </c>
      <c r="E34" s="137"/>
      <c r="F34" s="138"/>
      <c r="G34" s="84"/>
      <c r="H34" s="57">
        <v>4</v>
      </c>
      <c r="I34" s="53" t="s">
        <v>108</v>
      </c>
      <c r="J34" s="99"/>
      <c r="K34" s="33"/>
      <c r="L34" s="57" t="s">
        <v>7</v>
      </c>
      <c r="M34" s="109" t="s">
        <v>851</v>
      </c>
      <c r="N34" s="92" t="s">
        <v>851</v>
      </c>
      <c r="O34" s="97" t="s">
        <v>851</v>
      </c>
      <c r="P34" s="105">
        <f>SUMIFS(PS!$G:$G,PS!$B:$B,2)</f>
        <v>0</v>
      </c>
      <c r="Q34" s="52">
        <f>4*5</f>
        <v>20</v>
      </c>
      <c r="R34" s="52">
        <f t="shared" si="1"/>
        <v>20</v>
      </c>
      <c r="S34" s="107" t="s">
        <v>851</v>
      </c>
      <c r="T34" s="92" t="s">
        <v>851</v>
      </c>
      <c r="U34" s="96" t="s">
        <v>851</v>
      </c>
      <c r="V34" s="88"/>
      <c r="W34" s="88"/>
      <c r="X34" s="88"/>
      <c r="Y34" s="88"/>
      <c r="Z34" s="88"/>
      <c r="AA34" s="52"/>
      <c r="AB34" s="88"/>
      <c r="AC34" s="88"/>
    </row>
    <row r="35" spans="2:29" x14ac:dyDescent="0.25">
      <c r="C35" s="34" t="s">
        <v>89</v>
      </c>
      <c r="D35" s="137" t="s">
        <v>90</v>
      </c>
      <c r="E35" s="137"/>
      <c r="F35" s="138"/>
      <c r="G35" s="84"/>
      <c r="H35" s="60">
        <v>5</v>
      </c>
      <c r="I35" s="61" t="s">
        <v>107</v>
      </c>
      <c r="J35" s="100"/>
      <c r="K35" s="33"/>
      <c r="L35" s="57" t="s">
        <v>8</v>
      </c>
      <c r="M35" s="109">
        <f>SUMIFS(PE!$G:$G,PE!$B:$B,1)</f>
        <v>0</v>
      </c>
      <c r="N35" s="52">
        <f>4*5</f>
        <v>20</v>
      </c>
      <c r="O35" s="96">
        <f>N35-M35</f>
        <v>20</v>
      </c>
      <c r="P35" s="105">
        <f>SUMIFS(PE!$G:$G,PE!$B:$B,2)</f>
        <v>0</v>
      </c>
      <c r="Q35" s="52">
        <f>3*5</f>
        <v>15</v>
      </c>
      <c r="R35" s="52">
        <f t="shared" si="1"/>
        <v>15</v>
      </c>
      <c r="S35" s="107">
        <f>SUMIFS(PE!$G:$G,PE!$B:$B,3)</f>
        <v>0</v>
      </c>
      <c r="T35" s="52">
        <f>2*5</f>
        <v>10</v>
      </c>
      <c r="U35" s="96">
        <f t="shared" si="0"/>
        <v>10</v>
      </c>
      <c r="V35" s="88"/>
      <c r="W35" s="88"/>
      <c r="X35" s="88"/>
      <c r="Y35" s="88"/>
      <c r="Z35" s="88"/>
      <c r="AA35" s="52"/>
      <c r="AB35" s="88"/>
      <c r="AC35" s="88"/>
    </row>
    <row r="36" spans="2:29" x14ac:dyDescent="0.25">
      <c r="C36" s="34" t="s">
        <v>9</v>
      </c>
      <c r="D36" s="137" t="s">
        <v>91</v>
      </c>
      <c r="E36" s="137"/>
      <c r="F36" s="138"/>
      <c r="G36" s="84"/>
      <c r="H36" s="84"/>
      <c r="I36" s="35"/>
      <c r="J36" s="35"/>
      <c r="K36" s="33"/>
      <c r="L36" s="57" t="s">
        <v>87</v>
      </c>
      <c r="M36" s="109" t="s">
        <v>851</v>
      </c>
      <c r="N36" s="92" t="s">
        <v>851</v>
      </c>
      <c r="O36" s="97" t="s">
        <v>851</v>
      </c>
      <c r="P36" s="105">
        <f>SUMIFS(RE!$G:$G,RE!$B:$B,2)</f>
        <v>0</v>
      </c>
      <c r="Q36" s="52">
        <f>4*5</f>
        <v>20</v>
      </c>
      <c r="R36" s="52">
        <f t="shared" si="1"/>
        <v>20</v>
      </c>
      <c r="S36" s="107">
        <f>SUMIFS(RE!$G:$G,RE!$B:$B,3)</f>
        <v>0</v>
      </c>
      <c r="T36" s="52">
        <f>1*5</f>
        <v>5</v>
      </c>
      <c r="U36" s="96">
        <f t="shared" si="0"/>
        <v>5</v>
      </c>
      <c r="V36" s="88"/>
      <c r="W36" s="88"/>
      <c r="X36" s="88"/>
      <c r="Y36" s="88"/>
      <c r="Z36" s="88"/>
      <c r="AA36" s="52"/>
      <c r="AB36" s="88"/>
      <c r="AC36" s="88"/>
    </row>
    <row r="37" spans="2:29" x14ac:dyDescent="0.25">
      <c r="C37" s="34" t="s">
        <v>92</v>
      </c>
      <c r="D37" s="137" t="s">
        <v>93</v>
      </c>
      <c r="E37" s="137"/>
      <c r="F37" s="138"/>
      <c r="G37" s="84"/>
      <c r="H37" s="84"/>
      <c r="I37" s="35"/>
      <c r="J37" s="35"/>
      <c r="K37" s="33"/>
      <c r="L37" s="57" t="s">
        <v>89</v>
      </c>
      <c r="M37" s="109" t="s">
        <v>851</v>
      </c>
      <c r="N37" s="92" t="s">
        <v>851</v>
      </c>
      <c r="O37" s="97" t="s">
        <v>851</v>
      </c>
      <c r="P37" s="105">
        <f>SUMIFS(RM!$G:$G,RM!$B:$B,2)</f>
        <v>0</v>
      </c>
      <c r="Q37" s="52">
        <f>5*5</f>
        <v>25</v>
      </c>
      <c r="R37" s="52">
        <f t="shared" si="1"/>
        <v>25</v>
      </c>
      <c r="S37" s="107">
        <f>SUMIFS(RM!$G:$G,RM!$B:$B,3)</f>
        <v>0</v>
      </c>
      <c r="T37" s="52">
        <f>3*5</f>
        <v>15</v>
      </c>
      <c r="U37" s="96">
        <f t="shared" si="0"/>
        <v>15</v>
      </c>
      <c r="V37" s="88"/>
      <c r="W37" s="88"/>
      <c r="X37" s="88"/>
      <c r="Y37" s="88"/>
      <c r="Z37" s="88"/>
      <c r="AA37" s="52"/>
      <c r="AB37" s="88"/>
      <c r="AC37" s="88"/>
    </row>
    <row r="38" spans="2:29" x14ac:dyDescent="0.25">
      <c r="C38" s="34" t="s">
        <v>10</v>
      </c>
      <c r="D38" s="137" t="s">
        <v>94</v>
      </c>
      <c r="E38" s="137"/>
      <c r="F38" s="138"/>
      <c r="G38" s="84"/>
      <c r="H38" s="84"/>
      <c r="I38" s="86"/>
      <c r="J38" s="86"/>
      <c r="K38" s="86"/>
      <c r="L38" s="57" t="s">
        <v>9</v>
      </c>
      <c r="M38" s="109" t="s">
        <v>851</v>
      </c>
      <c r="N38" s="92" t="s">
        <v>851</v>
      </c>
      <c r="O38" s="97" t="s">
        <v>851</v>
      </c>
      <c r="P38" s="105">
        <f>SUMIFS(CA!$G:$G,CA!$B:$B,2)</f>
        <v>0</v>
      </c>
      <c r="Q38" s="52">
        <f>5*5</f>
        <v>25</v>
      </c>
      <c r="R38" s="52">
        <f t="shared" si="1"/>
        <v>25</v>
      </c>
      <c r="S38" s="107">
        <f>SUMIFS(CA!$G:$G,CA!$B:$B,3)</f>
        <v>0</v>
      </c>
      <c r="T38" s="52">
        <f>2*5</f>
        <v>10</v>
      </c>
      <c r="U38" s="96">
        <f t="shared" si="0"/>
        <v>10</v>
      </c>
      <c r="V38" s="88"/>
      <c r="W38" s="88"/>
      <c r="X38" s="88"/>
      <c r="Y38" s="88"/>
      <c r="Z38" s="88"/>
      <c r="AA38" s="52"/>
      <c r="AB38" s="88"/>
      <c r="AC38" s="88"/>
    </row>
    <row r="39" spans="2:29" x14ac:dyDescent="0.25">
      <c r="C39" s="38" t="s">
        <v>11</v>
      </c>
      <c r="D39" s="149" t="s">
        <v>95</v>
      </c>
      <c r="E39" s="149"/>
      <c r="F39" s="150"/>
      <c r="G39" s="84"/>
      <c r="H39" s="84"/>
      <c r="L39" s="57" t="s">
        <v>92</v>
      </c>
      <c r="M39" s="109" t="s">
        <v>851</v>
      </c>
      <c r="N39" s="92" t="s">
        <v>851</v>
      </c>
      <c r="O39" s="97" t="s">
        <v>851</v>
      </c>
      <c r="P39" s="105">
        <f>SUMIFS(SA!$G:$G,SA!$B:$B,2)</f>
        <v>0</v>
      </c>
      <c r="Q39" s="52">
        <f>2*5</f>
        <v>10</v>
      </c>
      <c r="R39" s="52">
        <f t="shared" si="1"/>
        <v>10</v>
      </c>
      <c r="S39" s="107">
        <f>SUMIFS(SA!$G:$G,SA!$B:$B,3)</f>
        <v>0</v>
      </c>
      <c r="T39" s="52">
        <f>1*5</f>
        <v>5</v>
      </c>
      <c r="U39" s="96">
        <f t="shared" si="0"/>
        <v>5</v>
      </c>
      <c r="V39" s="88"/>
      <c r="W39" s="88"/>
      <c r="X39" s="88"/>
      <c r="Y39" s="88"/>
      <c r="Z39" s="88"/>
      <c r="AA39" s="52"/>
      <c r="AB39" s="88"/>
      <c r="AC39" s="88"/>
    </row>
    <row r="40" spans="2:29" x14ac:dyDescent="0.25">
      <c r="F40" s="84"/>
      <c r="G40" s="84"/>
      <c r="H40" s="84"/>
      <c r="L40" s="57" t="s">
        <v>10</v>
      </c>
      <c r="M40" s="109">
        <f>SUMIFS(SC!$G:$G,SC!$B:$B,1)</f>
        <v>0</v>
      </c>
      <c r="N40" s="52">
        <f>2*5</f>
        <v>10</v>
      </c>
      <c r="O40" s="96">
        <f>N40-M40</f>
        <v>10</v>
      </c>
      <c r="P40" s="105">
        <f>SUMIFS(SC!$G:$G,SC!$B:$B,2)</f>
        <v>0</v>
      </c>
      <c r="Q40" s="52">
        <f>4*5</f>
        <v>20</v>
      </c>
      <c r="R40" s="52">
        <f t="shared" si="1"/>
        <v>20</v>
      </c>
      <c r="S40" s="107">
        <f>SUMIFS(SC!$G:$G,SC!$B:$B,3)</f>
        <v>0</v>
      </c>
      <c r="T40" s="52">
        <f>16*5</f>
        <v>80</v>
      </c>
      <c r="U40" s="96">
        <f t="shared" si="0"/>
        <v>80</v>
      </c>
      <c r="V40" s="88"/>
      <c r="W40" s="88"/>
      <c r="X40" s="88"/>
      <c r="Y40" s="88"/>
      <c r="Z40" s="88"/>
      <c r="AA40" s="52"/>
      <c r="AB40" s="88"/>
      <c r="AC40" s="88"/>
    </row>
    <row r="41" spans="2:29" x14ac:dyDescent="0.25">
      <c r="F41" s="84"/>
      <c r="G41" s="84"/>
      <c r="H41" s="84"/>
      <c r="L41" s="60" t="s">
        <v>11</v>
      </c>
      <c r="M41" s="110">
        <f>SUMIFS(SI!$G:$G,SI!$B:$B,1)</f>
        <v>0</v>
      </c>
      <c r="N41" s="95">
        <f>4*5</f>
        <v>20</v>
      </c>
      <c r="O41" s="98">
        <f>N41-M41</f>
        <v>20</v>
      </c>
      <c r="P41" s="106">
        <f>SUMIFS(SI!$G:$G,SI!$B:$B,2)</f>
        <v>0</v>
      </c>
      <c r="Q41" s="95">
        <f>5*5</f>
        <v>25</v>
      </c>
      <c r="R41" s="95">
        <f t="shared" si="1"/>
        <v>25</v>
      </c>
      <c r="S41" s="108">
        <f>SUMIFS(SI!$G:$G,SI!$B:$B,3)</f>
        <v>0</v>
      </c>
      <c r="T41" s="101">
        <f>4*5</f>
        <v>20</v>
      </c>
      <c r="U41" s="98">
        <f t="shared" si="0"/>
        <v>20</v>
      </c>
      <c r="V41" s="88"/>
      <c r="W41" s="88"/>
    </row>
    <row r="42" spans="2:29" x14ac:dyDescent="0.25">
      <c r="F42" s="84"/>
      <c r="G42" s="84"/>
      <c r="H42" s="84"/>
      <c r="K42" s="94"/>
      <c r="L42" s="91"/>
      <c r="M42" s="91"/>
      <c r="N42" s="91"/>
    </row>
    <row r="43" spans="2:29" x14ac:dyDescent="0.25">
      <c r="B43" s="33"/>
      <c r="C43" s="85"/>
      <c r="D43" s="86"/>
      <c r="E43" s="86"/>
      <c r="F43" s="86"/>
      <c r="G43" s="86"/>
      <c r="H43" s="86"/>
      <c r="K43" s="84"/>
      <c r="L43" s="33"/>
    </row>
    <row r="44" spans="2:29" x14ac:dyDescent="0.25">
      <c r="J44" s="86"/>
      <c r="K44" s="86"/>
    </row>
  </sheetData>
  <sheetProtection algorithmName="SHA-512" hashValue="bamPKTUYnLULoQwDPIXk2Ptdhdf5Z2aIj4t7xGmmrr9UPcR8ja/AUDiaYOuZKWydhMPjgbtM38Px0P+e52y4Kg==" saltValue="JPRHyqNkg78KcoRqWV3MYA==" spinCount="100000" sheet="1" objects="1" scenarios="1"/>
  <mergeCells count="28">
    <mergeCell ref="D38:F38"/>
    <mergeCell ref="D39:F39"/>
    <mergeCell ref="C22:F22"/>
    <mergeCell ref="D31:F31"/>
    <mergeCell ref="D32:F32"/>
    <mergeCell ref="D33:F33"/>
    <mergeCell ref="D34:F34"/>
    <mergeCell ref="D35:F35"/>
    <mergeCell ref="D26:F26"/>
    <mergeCell ref="D27:F27"/>
    <mergeCell ref="D28:F28"/>
    <mergeCell ref="D29:F29"/>
    <mergeCell ref="D30:F30"/>
    <mergeCell ref="D23:F23"/>
    <mergeCell ref="M23:O23"/>
    <mergeCell ref="P23:R23"/>
    <mergeCell ref="S23:U23"/>
    <mergeCell ref="A1:X1"/>
    <mergeCell ref="L22:U22"/>
    <mergeCell ref="D36:F36"/>
    <mergeCell ref="D37:F37"/>
    <mergeCell ref="H29:J29"/>
    <mergeCell ref="H23:J23"/>
    <mergeCell ref="H24:J24"/>
    <mergeCell ref="H26:J26"/>
    <mergeCell ref="H27:J27"/>
    <mergeCell ref="D24:F24"/>
    <mergeCell ref="D25:F25"/>
  </mergeCells>
  <pageMargins left="0.7" right="0.7" top="0.75" bottom="0.75" header="0.3" footer="0.3"/>
  <ignoredErrors>
    <ignoredError sqref="Q35" formula="1"/>
  </ignoredErrors>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38"/>
  <sheetViews>
    <sheetView workbookViewId="0">
      <selection activeCell="C10" sqref="C10"/>
    </sheetView>
  </sheetViews>
  <sheetFormatPr defaultRowHeight="15" x14ac:dyDescent="0.25"/>
  <cols>
    <col min="1" max="1" width="16.42578125" style="3" bestFit="1" customWidth="1"/>
    <col min="2" max="2" width="23" style="3" customWidth="1"/>
    <col min="3" max="3" width="52.85546875" style="3" customWidth="1"/>
    <col min="4" max="4" width="31" style="13" customWidth="1"/>
    <col min="5" max="5" width="29.85546875" style="13" customWidth="1"/>
    <col min="6" max="6" width="24.140625" style="13" customWidth="1"/>
    <col min="7" max="7" width="23.7109375" style="13" customWidth="1"/>
    <col min="8" max="8" width="42.28515625" style="12" customWidth="1"/>
    <col min="9" max="9" width="17.140625" customWidth="1"/>
  </cols>
  <sheetData>
    <row r="1" spans="1:9" ht="18.75" x14ac:dyDescent="0.25">
      <c r="A1" s="14" t="s">
        <v>54</v>
      </c>
    </row>
    <row r="2" spans="1:9" ht="30" x14ac:dyDescent="0.25">
      <c r="A2" s="71" t="s">
        <v>96</v>
      </c>
      <c r="B2" s="71" t="s">
        <v>99</v>
      </c>
      <c r="C2" s="71" t="s">
        <v>97</v>
      </c>
      <c r="D2" s="71" t="s">
        <v>55</v>
      </c>
      <c r="E2" s="71" t="s">
        <v>56</v>
      </c>
      <c r="F2" s="71" t="s">
        <v>57</v>
      </c>
      <c r="G2" s="71" t="s">
        <v>51</v>
      </c>
      <c r="H2" s="71" t="s">
        <v>52</v>
      </c>
      <c r="I2" s="72" t="s">
        <v>53</v>
      </c>
    </row>
    <row r="3" spans="1:9" x14ac:dyDescent="0.25">
      <c r="A3" s="7"/>
      <c r="B3" s="5"/>
    </row>
    <row r="4" spans="1:9" ht="13.5" customHeight="1" x14ac:dyDescent="0.25">
      <c r="A4" s="15"/>
      <c r="B4" s="15"/>
      <c r="C4" s="15"/>
      <c r="D4" s="26"/>
      <c r="E4" s="26"/>
      <c r="F4" s="26"/>
      <c r="G4" s="29"/>
      <c r="H4" s="27"/>
    </row>
    <row r="5" spans="1:9" x14ac:dyDescent="0.25">
      <c r="A5" s="15"/>
      <c r="B5" s="27"/>
      <c r="C5" s="27"/>
      <c r="D5" s="26"/>
      <c r="E5" s="26"/>
      <c r="F5" s="26"/>
      <c r="G5" s="29"/>
      <c r="H5" s="27"/>
    </row>
    <row r="6" spans="1:9" s="3" customFormat="1" ht="21.75" customHeight="1" x14ac:dyDescent="0.25">
      <c r="A6" s="15"/>
      <c r="B6" s="27"/>
      <c r="C6" s="27"/>
      <c r="D6" s="20"/>
      <c r="E6" s="20"/>
      <c r="F6" s="26"/>
      <c r="G6" s="29"/>
      <c r="H6" s="27"/>
    </row>
    <row r="7" spans="1:9" s="3" customFormat="1" x14ac:dyDescent="0.25">
      <c r="A7" s="15"/>
      <c r="B7" s="27"/>
      <c r="C7" s="27"/>
      <c r="D7" s="20"/>
      <c r="E7" s="20"/>
      <c r="F7" s="26"/>
      <c r="G7" s="29"/>
      <c r="H7" s="27"/>
    </row>
    <row r="8" spans="1:9" s="3" customFormat="1" x14ac:dyDescent="0.25">
      <c r="A8" s="15"/>
      <c r="B8" s="27"/>
      <c r="C8" s="27"/>
      <c r="D8" s="20"/>
      <c r="E8" s="20"/>
      <c r="F8" s="26"/>
      <c r="G8" s="29"/>
      <c r="H8" s="27"/>
    </row>
    <row r="9" spans="1:9" s="3" customFormat="1" x14ac:dyDescent="0.25">
      <c r="A9" s="15"/>
      <c r="B9" s="27"/>
      <c r="C9" s="27"/>
      <c r="D9" s="20"/>
      <c r="E9" s="20"/>
      <c r="F9" s="26"/>
      <c r="G9" s="29"/>
      <c r="H9" s="27"/>
    </row>
    <row r="10" spans="1:9" x14ac:dyDescent="0.25">
      <c r="A10" s="15"/>
      <c r="B10" s="27"/>
      <c r="C10" s="27"/>
      <c r="D10" s="26"/>
      <c r="E10" s="26"/>
      <c r="F10" s="26"/>
      <c r="G10" s="29"/>
      <c r="H10" s="27"/>
    </row>
    <row r="11" spans="1:9" x14ac:dyDescent="0.25">
      <c r="A11" s="15"/>
      <c r="B11" s="27"/>
      <c r="C11" s="27"/>
      <c r="D11" s="26"/>
      <c r="E11" s="26"/>
      <c r="F11" s="26"/>
      <c r="G11" s="29"/>
      <c r="H11" s="27"/>
    </row>
    <row r="12" spans="1:9" ht="18" customHeight="1" x14ac:dyDescent="0.25">
      <c r="A12" s="15"/>
      <c r="B12" s="27"/>
      <c r="C12" s="27"/>
      <c r="D12" s="26"/>
      <c r="E12" s="26"/>
      <c r="F12" s="26"/>
      <c r="G12" s="26"/>
      <c r="H12" s="27"/>
    </row>
    <row r="13" spans="1:9" x14ac:dyDescent="0.25">
      <c r="A13" s="15"/>
      <c r="B13" s="27"/>
      <c r="C13" s="27"/>
      <c r="D13" s="20"/>
      <c r="E13" s="20"/>
      <c r="F13" s="26"/>
      <c r="G13" s="29"/>
      <c r="H13" s="27"/>
    </row>
    <row r="14" spans="1:9" x14ac:dyDescent="0.25">
      <c r="A14" s="15"/>
      <c r="B14" s="27"/>
      <c r="C14" s="15"/>
      <c r="D14" s="26"/>
      <c r="E14" s="26"/>
      <c r="F14" s="26"/>
      <c r="G14" s="29"/>
      <c r="H14" s="27"/>
    </row>
    <row r="15" spans="1:9" s="3" customFormat="1" x14ac:dyDescent="0.25">
      <c r="A15" s="15"/>
      <c r="B15" s="27"/>
      <c r="C15" s="27"/>
      <c r="D15" s="20"/>
      <c r="E15" s="20"/>
      <c r="F15" s="26"/>
      <c r="G15" s="29"/>
      <c r="H15" s="27"/>
    </row>
    <row r="16" spans="1:9" s="3" customFormat="1" x14ac:dyDescent="0.25">
      <c r="A16" s="15"/>
      <c r="B16" s="27"/>
      <c r="C16" s="27"/>
      <c r="D16" s="20"/>
      <c r="E16" s="20"/>
      <c r="F16" s="26"/>
      <c r="G16" s="29"/>
      <c r="H16" s="27"/>
    </row>
    <row r="17" spans="1:8" s="3" customFormat="1" x14ac:dyDescent="0.25">
      <c r="A17" s="15"/>
      <c r="B17" s="27"/>
      <c r="C17" s="27"/>
      <c r="D17" s="20"/>
      <c r="E17" s="20"/>
      <c r="F17" s="26"/>
      <c r="G17" s="29"/>
      <c r="H17" s="27"/>
    </row>
    <row r="18" spans="1:8" s="3" customFormat="1" x14ac:dyDescent="0.25">
      <c r="A18" s="15"/>
      <c r="B18" s="27"/>
      <c r="C18" s="27"/>
      <c r="D18" s="20"/>
      <c r="E18" s="20"/>
      <c r="F18" s="26"/>
      <c r="G18" s="29"/>
      <c r="H18" s="27"/>
    </row>
    <row r="19" spans="1:8" s="3" customFormat="1" x14ac:dyDescent="0.25">
      <c r="A19" s="15"/>
      <c r="B19" s="27"/>
      <c r="C19" s="27"/>
      <c r="D19" s="20"/>
      <c r="E19" s="20"/>
      <c r="F19" s="26"/>
      <c r="G19" s="29"/>
      <c r="H19" s="27"/>
    </row>
    <row r="20" spans="1:8" s="3" customFormat="1" x14ac:dyDescent="0.25">
      <c r="A20" s="15"/>
      <c r="B20" s="27"/>
      <c r="C20" s="27"/>
      <c r="D20" s="20"/>
      <c r="E20" s="20"/>
      <c r="F20" s="26"/>
      <c r="G20" s="29"/>
      <c r="H20" s="27"/>
    </row>
    <row r="21" spans="1:8" s="3" customFormat="1" x14ac:dyDescent="0.25">
      <c r="A21" s="15"/>
      <c r="B21" s="27"/>
      <c r="C21" s="27"/>
      <c r="D21" s="20"/>
      <c r="E21" s="20"/>
      <c r="F21" s="26"/>
      <c r="G21" s="29"/>
      <c r="H21" s="27"/>
    </row>
    <row r="22" spans="1:8" s="3" customFormat="1" x14ac:dyDescent="0.25">
      <c r="A22" s="15"/>
      <c r="B22" s="27"/>
      <c r="C22" s="27"/>
      <c r="D22" s="20"/>
      <c r="E22" s="20"/>
      <c r="F22" s="26"/>
      <c r="G22" s="29"/>
      <c r="H22" s="27"/>
    </row>
    <row r="23" spans="1:8" s="3" customFormat="1" x14ac:dyDescent="0.25">
      <c r="A23" s="15"/>
      <c r="B23" s="27"/>
      <c r="C23" s="27"/>
      <c r="D23" s="20"/>
      <c r="E23" s="20"/>
      <c r="F23" s="26"/>
      <c r="G23" s="29"/>
      <c r="H23" s="27"/>
    </row>
    <row r="24" spans="1:8" s="3" customFormat="1" x14ac:dyDescent="0.25">
      <c r="A24" s="15"/>
      <c r="B24" s="27"/>
      <c r="C24" s="27"/>
      <c r="D24" s="20"/>
      <c r="E24" s="20"/>
      <c r="F24" s="26"/>
      <c r="G24" s="29"/>
      <c r="H24" s="27"/>
    </row>
    <row r="25" spans="1:8" s="3" customFormat="1" x14ac:dyDescent="0.25">
      <c r="A25" s="15"/>
      <c r="B25" s="27"/>
      <c r="C25" s="27"/>
      <c r="D25" s="20"/>
      <c r="E25" s="20"/>
      <c r="F25" s="26"/>
      <c r="G25" s="30"/>
      <c r="H25" s="27"/>
    </row>
    <row r="26" spans="1:8" s="3" customFormat="1" x14ac:dyDescent="0.25">
      <c r="A26" s="15"/>
      <c r="B26" s="27"/>
      <c r="C26" s="27"/>
      <c r="D26" s="20"/>
      <c r="E26" s="20"/>
      <c r="F26" s="26"/>
      <c r="G26" s="29"/>
      <c r="H26" s="27"/>
    </row>
    <row r="27" spans="1:8" s="3" customFormat="1" x14ac:dyDescent="0.25">
      <c r="A27" s="15"/>
      <c r="B27" s="27"/>
      <c r="C27" s="27"/>
      <c r="D27" s="20"/>
      <c r="E27" s="20"/>
      <c r="F27" s="26"/>
      <c r="G27" s="29"/>
      <c r="H27" s="27"/>
    </row>
    <row r="28" spans="1:8" s="3" customFormat="1" x14ac:dyDescent="0.25">
      <c r="A28" s="15"/>
      <c r="B28" s="27"/>
      <c r="C28" s="27"/>
      <c r="D28" s="20"/>
      <c r="E28" s="20"/>
      <c r="F28" s="26"/>
      <c r="G28" s="29"/>
      <c r="H28" s="27"/>
    </row>
    <row r="29" spans="1:8" s="3" customFormat="1" x14ac:dyDescent="0.25">
      <c r="A29" s="15"/>
      <c r="B29" s="27"/>
      <c r="C29" s="27"/>
      <c r="D29" s="20"/>
      <c r="E29" s="20"/>
      <c r="F29" s="26"/>
      <c r="G29" s="29"/>
      <c r="H29" s="27"/>
    </row>
    <row r="30" spans="1:8" s="3" customFormat="1" x14ac:dyDescent="0.25">
      <c r="A30" s="15"/>
      <c r="B30" s="27"/>
      <c r="C30" s="27"/>
      <c r="D30" s="20"/>
      <c r="E30" s="20"/>
      <c r="F30" s="26"/>
      <c r="G30" s="29"/>
      <c r="H30" s="27"/>
    </row>
    <row r="31" spans="1:8" s="3" customFormat="1" x14ac:dyDescent="0.25">
      <c r="A31" s="15"/>
      <c r="B31" s="27"/>
      <c r="C31" s="27"/>
      <c r="D31" s="20"/>
      <c r="E31" s="20"/>
      <c r="F31" s="26"/>
      <c r="G31" s="30"/>
      <c r="H31" s="27"/>
    </row>
    <row r="32" spans="1:8" x14ac:dyDescent="0.25">
      <c r="A32" s="15"/>
      <c r="B32" s="27"/>
      <c r="C32" s="27"/>
      <c r="D32" s="26"/>
      <c r="E32" s="26"/>
      <c r="F32" s="26"/>
      <c r="G32" s="20"/>
      <c r="H32" s="27"/>
    </row>
    <row r="33" spans="1:8" x14ac:dyDescent="0.25">
      <c r="A33" s="15"/>
      <c r="B33" s="27"/>
      <c r="C33" s="27"/>
      <c r="D33" s="26"/>
      <c r="E33" s="26"/>
      <c r="F33" s="26"/>
      <c r="G33" s="26"/>
      <c r="H33" s="27"/>
    </row>
    <row r="34" spans="1:8" x14ac:dyDescent="0.25">
      <c r="A34" s="15"/>
      <c r="B34" s="27"/>
      <c r="C34" s="15"/>
      <c r="D34" s="26"/>
      <c r="E34" s="26"/>
      <c r="F34" s="26"/>
      <c r="G34" s="29"/>
      <c r="H34" s="27"/>
    </row>
    <row r="35" spans="1:8" x14ac:dyDescent="0.25">
      <c r="A35" s="15"/>
      <c r="B35" s="27"/>
      <c r="C35" s="27"/>
      <c r="D35" s="26"/>
      <c r="E35" s="26"/>
      <c r="F35" s="26"/>
      <c r="G35" s="29"/>
      <c r="H35" s="27"/>
    </row>
    <row r="36" spans="1:8" x14ac:dyDescent="0.25">
      <c r="A36" s="15"/>
      <c r="B36" s="15"/>
      <c r="C36" s="15"/>
      <c r="D36" s="26"/>
      <c r="E36" s="26"/>
      <c r="F36" s="26"/>
      <c r="G36" s="26"/>
      <c r="H36" s="27"/>
    </row>
    <row r="37" spans="1:8" x14ac:dyDescent="0.25">
      <c r="A37" s="15"/>
      <c r="B37" s="15"/>
      <c r="C37" s="15"/>
      <c r="D37" s="26"/>
      <c r="E37" s="26"/>
      <c r="F37" s="26"/>
      <c r="G37" s="26"/>
      <c r="H37" s="27"/>
    </row>
    <row r="38" spans="1:8" x14ac:dyDescent="0.25">
      <c r="A38" s="15"/>
      <c r="B38" s="27"/>
      <c r="C38" s="15"/>
      <c r="D38" s="26"/>
      <c r="E38" s="26"/>
      <c r="F38" s="26"/>
      <c r="G38" s="26"/>
      <c r="H38" s="27"/>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E28"/>
  <sheetViews>
    <sheetView workbookViewId="0">
      <selection activeCell="C10" sqref="C10"/>
    </sheetView>
  </sheetViews>
  <sheetFormatPr defaultRowHeight="15" x14ac:dyDescent="0.25"/>
  <cols>
    <col min="2" max="2" width="14.85546875" customWidth="1"/>
    <col min="3" max="3" width="46.85546875" style="18" customWidth="1"/>
    <col min="4" max="4" width="39.7109375" customWidth="1"/>
    <col min="5" max="5" width="26" customWidth="1"/>
  </cols>
  <sheetData>
    <row r="1" spans="1:5" ht="18.75" x14ac:dyDescent="0.25">
      <c r="A1" s="14" t="s">
        <v>67</v>
      </c>
      <c r="B1" s="3"/>
      <c r="C1" s="3"/>
      <c r="D1" s="25"/>
    </row>
    <row r="2" spans="1:5" x14ac:dyDescent="0.25">
      <c r="A2" s="71" t="s">
        <v>96</v>
      </c>
      <c r="B2" s="71" t="s">
        <v>99</v>
      </c>
      <c r="C2" s="71" t="s">
        <v>97</v>
      </c>
      <c r="D2" s="72" t="s">
        <v>65</v>
      </c>
      <c r="E2" s="71" t="s">
        <v>66</v>
      </c>
    </row>
    <row r="3" spans="1:5" x14ac:dyDescent="0.25">
      <c r="A3" s="7"/>
      <c r="B3" s="5"/>
      <c r="C3" s="4"/>
      <c r="D3" s="4"/>
    </row>
    <row r="6" spans="1:5" x14ac:dyDescent="0.25">
      <c r="B6" s="19"/>
    </row>
    <row r="7" spans="1:5" x14ac:dyDescent="0.25">
      <c r="B7" s="19"/>
    </row>
    <row r="8" spans="1:5" x14ac:dyDescent="0.25">
      <c r="B8" s="19"/>
    </row>
    <row r="9" spans="1:5" x14ac:dyDescent="0.25">
      <c r="B9" s="19"/>
    </row>
    <row r="12" spans="1:5" x14ac:dyDescent="0.25">
      <c r="B12" s="19"/>
    </row>
    <row r="13" spans="1:5" x14ac:dyDescent="0.25">
      <c r="B13" s="19"/>
    </row>
    <row r="14" spans="1:5" x14ac:dyDescent="0.25">
      <c r="B14" s="19"/>
    </row>
    <row r="15" spans="1:5" x14ac:dyDescent="0.25">
      <c r="B15" s="19"/>
    </row>
    <row r="19" spans="2:2" x14ac:dyDescent="0.25">
      <c r="B19" s="21"/>
    </row>
    <row r="28" spans="2:2" x14ac:dyDescent="0.25">
      <c r="B28" s="17"/>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D7"/>
  <sheetViews>
    <sheetView workbookViewId="0">
      <selection activeCell="A2" sqref="A2"/>
    </sheetView>
  </sheetViews>
  <sheetFormatPr defaultRowHeight="15" x14ac:dyDescent="0.25"/>
  <cols>
    <col min="2" max="2" width="14.28515625" customWidth="1"/>
    <col min="3" max="3" width="18.85546875" customWidth="1"/>
    <col min="4" max="4" width="49.140625" customWidth="1"/>
  </cols>
  <sheetData>
    <row r="5" spans="2:4" x14ac:dyDescent="0.25">
      <c r="B5" t="s">
        <v>855</v>
      </c>
      <c r="C5" t="s">
        <v>856</v>
      </c>
      <c r="D5" s="151" t="s">
        <v>857</v>
      </c>
    </row>
    <row r="6" spans="2:4" x14ac:dyDescent="0.25">
      <c r="B6" t="s">
        <v>858</v>
      </c>
      <c r="C6" t="s">
        <v>859</v>
      </c>
    </row>
    <row r="7" spans="2:4" x14ac:dyDescent="0.25">
      <c r="B7" t="s">
        <v>860</v>
      </c>
      <c r="C7" t="s">
        <v>861</v>
      </c>
    </row>
  </sheetData>
  <sheetProtection algorithmName="SHA-512" hashValue="MbsUz2l4pQ2oB2Og6NHZpzfGJh9YyZ/wi5w6SGbAr/b1Ic6q7pkaP3CWEj+tN/6XQYKxXFspD+vZDiRM1/z8gg==" saltValue="c/eTbPgCXLZdmukhwYOFUQ==" spinCount="100000" sheet="1" objects="1" scenarios="1"/>
  <hyperlinks>
    <hyperlink ref="D5"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26"/>
  <sheetViews>
    <sheetView zoomScale="80" zoomScaleNormal="80" workbookViewId="0">
      <pane ySplit="1" topLeftCell="A2" activePane="bottomLeft" state="frozen"/>
      <selection activeCell="C10" sqref="C10"/>
      <selection pane="bottomLeft" activeCell="C10" sqref="C10"/>
    </sheetView>
  </sheetViews>
  <sheetFormatPr defaultRowHeight="15" x14ac:dyDescent="0.25"/>
  <cols>
    <col min="1" max="1" width="9.140625" style="3"/>
    <col min="2" max="2" width="18.28515625" style="25" customWidth="1"/>
    <col min="3" max="3" width="44.7109375" style="3" customWidth="1"/>
    <col min="4" max="4" width="91" style="24" customWidth="1"/>
    <col min="5" max="5" width="63.85546875" style="24" customWidth="1"/>
    <col min="6" max="6" width="39.5703125" style="24" customWidth="1"/>
    <col min="7" max="7" width="28.140625" style="115" customWidth="1"/>
    <col min="8" max="8" width="25.7109375" style="116" customWidth="1"/>
    <col min="9" max="16384" width="9.140625" style="3"/>
  </cols>
  <sheetData>
    <row r="1" spans="1:8" x14ac:dyDescent="0.25">
      <c r="A1" s="73" t="s">
        <v>96</v>
      </c>
      <c r="B1" s="74" t="s">
        <v>99</v>
      </c>
      <c r="C1" s="74" t="s">
        <v>97</v>
      </c>
      <c r="D1" s="75" t="s">
        <v>109</v>
      </c>
      <c r="E1" s="75" t="s">
        <v>110</v>
      </c>
      <c r="F1" s="75" t="s">
        <v>122</v>
      </c>
      <c r="G1" s="118" t="s">
        <v>98</v>
      </c>
      <c r="H1" s="119" t="s">
        <v>103</v>
      </c>
    </row>
    <row r="2" spans="1:8" ht="181.5" customHeight="1" x14ac:dyDescent="0.25">
      <c r="A2" s="67" t="s">
        <v>429</v>
      </c>
      <c r="B2" s="64">
        <v>1</v>
      </c>
      <c r="C2" s="77" t="s">
        <v>474</v>
      </c>
      <c r="D2" s="78" t="s">
        <v>12</v>
      </c>
      <c r="E2" s="78" t="s">
        <v>111</v>
      </c>
      <c r="F2" s="78" t="s">
        <v>147</v>
      </c>
      <c r="G2" s="112"/>
      <c r="H2" s="113"/>
    </row>
    <row r="3" spans="1:8" ht="180" x14ac:dyDescent="0.25">
      <c r="A3" s="68" t="s">
        <v>430</v>
      </c>
      <c r="B3" s="64">
        <v>1</v>
      </c>
      <c r="C3" s="77" t="s">
        <v>475</v>
      </c>
      <c r="D3" s="78" t="s">
        <v>13</v>
      </c>
      <c r="E3" s="78" t="s">
        <v>59</v>
      </c>
      <c r="F3" s="78" t="s">
        <v>148</v>
      </c>
      <c r="G3" s="112"/>
      <c r="H3" s="113"/>
    </row>
    <row r="4" spans="1:8" ht="216" customHeight="1" x14ac:dyDescent="0.25">
      <c r="A4" s="68" t="s">
        <v>431</v>
      </c>
      <c r="B4" s="64">
        <v>1</v>
      </c>
      <c r="C4" s="77" t="s">
        <v>476</v>
      </c>
      <c r="D4" s="78" t="s">
        <v>112</v>
      </c>
      <c r="E4" s="78" t="s">
        <v>60</v>
      </c>
      <c r="F4" s="78" t="s">
        <v>149</v>
      </c>
      <c r="G4" s="112"/>
      <c r="H4" s="113"/>
    </row>
    <row r="5" spans="1:8" ht="233.25" customHeight="1" x14ac:dyDescent="0.25">
      <c r="A5" s="68" t="s">
        <v>432</v>
      </c>
      <c r="B5" s="64">
        <v>1</v>
      </c>
      <c r="C5" s="77" t="s">
        <v>477</v>
      </c>
      <c r="D5" s="78" t="s">
        <v>454</v>
      </c>
      <c r="E5" s="78" t="s">
        <v>113</v>
      </c>
      <c r="F5" s="78" t="s">
        <v>150</v>
      </c>
      <c r="G5" s="112"/>
      <c r="H5" s="113"/>
    </row>
    <row r="6" spans="1:8" ht="219.75" customHeight="1" x14ac:dyDescent="0.25">
      <c r="A6" s="68" t="s">
        <v>433</v>
      </c>
      <c r="B6" s="65">
        <v>2</v>
      </c>
      <c r="C6" s="77" t="s">
        <v>478</v>
      </c>
      <c r="D6" s="78" t="s">
        <v>15</v>
      </c>
      <c r="E6" s="78" t="s">
        <v>155</v>
      </c>
      <c r="F6" s="78" t="s">
        <v>196</v>
      </c>
      <c r="G6" s="112"/>
      <c r="H6" s="113"/>
    </row>
    <row r="7" spans="1:8" ht="205.5" customHeight="1" x14ac:dyDescent="0.25">
      <c r="A7" s="68" t="s">
        <v>434</v>
      </c>
      <c r="B7" s="65">
        <v>2</v>
      </c>
      <c r="C7" s="77" t="s">
        <v>479</v>
      </c>
      <c r="D7" s="24" t="s">
        <v>18</v>
      </c>
      <c r="E7" s="78" t="s">
        <v>154</v>
      </c>
      <c r="F7" s="78" t="s">
        <v>195</v>
      </c>
      <c r="G7" s="112"/>
      <c r="H7" s="113"/>
    </row>
    <row r="8" spans="1:8" ht="281.25" customHeight="1" x14ac:dyDescent="0.25">
      <c r="A8" s="68" t="s">
        <v>435</v>
      </c>
      <c r="B8" s="65">
        <v>2</v>
      </c>
      <c r="C8" s="77" t="s">
        <v>480</v>
      </c>
      <c r="D8" s="78" t="s">
        <v>156</v>
      </c>
      <c r="E8" s="78" t="s">
        <v>162</v>
      </c>
      <c r="F8" s="78" t="s">
        <v>194</v>
      </c>
      <c r="G8" s="112"/>
      <c r="H8" s="113"/>
    </row>
    <row r="9" spans="1:8" ht="186" customHeight="1" x14ac:dyDescent="0.25">
      <c r="A9" s="68" t="s">
        <v>436</v>
      </c>
      <c r="B9" s="65">
        <v>2</v>
      </c>
      <c r="C9" s="77" t="s">
        <v>782</v>
      </c>
      <c r="D9" s="78" t="s">
        <v>14</v>
      </c>
      <c r="E9" s="78" t="s">
        <v>163</v>
      </c>
      <c r="F9" s="78" t="s">
        <v>197</v>
      </c>
      <c r="G9" s="112"/>
      <c r="H9" s="113"/>
    </row>
    <row r="10" spans="1:8" ht="173.25" customHeight="1" x14ac:dyDescent="0.25">
      <c r="A10" s="68" t="s">
        <v>437</v>
      </c>
      <c r="B10" s="65">
        <v>2</v>
      </c>
      <c r="C10" s="77" t="s">
        <v>481</v>
      </c>
      <c r="D10" s="78" t="s">
        <v>157</v>
      </c>
      <c r="E10" s="78" t="s">
        <v>164</v>
      </c>
      <c r="F10" s="78" t="s">
        <v>193</v>
      </c>
      <c r="G10" s="112"/>
      <c r="H10" s="113"/>
    </row>
    <row r="11" spans="1:8" ht="167.25" customHeight="1" x14ac:dyDescent="0.25">
      <c r="A11" s="68" t="s">
        <v>438</v>
      </c>
      <c r="B11" s="65">
        <v>2</v>
      </c>
      <c r="C11" s="77" t="s">
        <v>482</v>
      </c>
      <c r="D11" s="78" t="s">
        <v>158</v>
      </c>
      <c r="E11" s="78" t="s">
        <v>455</v>
      </c>
      <c r="F11" s="78" t="s">
        <v>165</v>
      </c>
      <c r="G11" s="112"/>
      <c r="H11" s="113"/>
    </row>
    <row r="12" spans="1:8" ht="111.75" customHeight="1" x14ac:dyDescent="0.25">
      <c r="A12" s="68" t="s">
        <v>439</v>
      </c>
      <c r="B12" s="65">
        <v>2</v>
      </c>
      <c r="C12" s="77" t="s">
        <v>483</v>
      </c>
      <c r="D12" s="78" t="s">
        <v>159</v>
      </c>
      <c r="E12" s="78" t="s">
        <v>166</v>
      </c>
      <c r="F12" s="78" t="s">
        <v>198</v>
      </c>
      <c r="G12" s="112"/>
      <c r="H12" s="113"/>
    </row>
    <row r="13" spans="1:8" ht="336.75" customHeight="1" x14ac:dyDescent="0.25">
      <c r="A13" s="68" t="s">
        <v>440</v>
      </c>
      <c r="B13" s="65">
        <v>2</v>
      </c>
      <c r="C13" s="77" t="s">
        <v>484</v>
      </c>
      <c r="D13" s="78" t="s">
        <v>160</v>
      </c>
      <c r="E13" s="78" t="s">
        <v>167</v>
      </c>
      <c r="F13" s="78" t="s">
        <v>199</v>
      </c>
      <c r="G13" s="112"/>
      <c r="H13" s="113"/>
    </row>
    <row r="14" spans="1:8" ht="153" customHeight="1" x14ac:dyDescent="0.25">
      <c r="A14" s="68" t="s">
        <v>441</v>
      </c>
      <c r="B14" s="65">
        <v>2</v>
      </c>
      <c r="C14" s="77" t="s">
        <v>485</v>
      </c>
      <c r="D14" s="78" t="s">
        <v>16</v>
      </c>
      <c r="E14" s="78" t="s">
        <v>200</v>
      </c>
      <c r="F14" s="78" t="s">
        <v>201</v>
      </c>
      <c r="G14" s="112"/>
      <c r="H14" s="113"/>
    </row>
    <row r="15" spans="1:8" ht="409.5" customHeight="1" x14ac:dyDescent="0.25">
      <c r="A15" s="68" t="s">
        <v>442</v>
      </c>
      <c r="B15" s="65">
        <v>2</v>
      </c>
      <c r="C15" s="77" t="s">
        <v>486</v>
      </c>
      <c r="D15" s="78" t="s">
        <v>161</v>
      </c>
      <c r="E15" s="78" t="s">
        <v>168</v>
      </c>
      <c r="F15" s="78" t="s">
        <v>202</v>
      </c>
      <c r="G15" s="112"/>
      <c r="H15" s="113"/>
    </row>
    <row r="16" spans="1:8" ht="147" customHeight="1" x14ac:dyDescent="0.25">
      <c r="A16" s="68" t="s">
        <v>443</v>
      </c>
      <c r="B16" s="65">
        <v>2</v>
      </c>
      <c r="C16" s="77" t="s">
        <v>171</v>
      </c>
      <c r="D16" s="78" t="s">
        <v>169</v>
      </c>
      <c r="E16" s="78" t="s">
        <v>171</v>
      </c>
      <c r="F16" s="78" t="s">
        <v>456</v>
      </c>
      <c r="G16" s="112"/>
      <c r="H16" s="113"/>
    </row>
    <row r="17" spans="1:8" ht="71.25" customHeight="1" x14ac:dyDescent="0.25">
      <c r="A17" s="68" t="s">
        <v>444</v>
      </c>
      <c r="B17" s="65">
        <v>2</v>
      </c>
      <c r="C17" s="77" t="s">
        <v>465</v>
      </c>
      <c r="D17" s="78" t="s">
        <v>192</v>
      </c>
      <c r="E17" s="78" t="s">
        <v>170</v>
      </c>
      <c r="F17" s="78" t="s">
        <v>456</v>
      </c>
      <c r="G17" s="112"/>
      <c r="H17" s="113"/>
    </row>
    <row r="18" spans="1:8" ht="173.25" customHeight="1" x14ac:dyDescent="0.25">
      <c r="A18" s="68" t="s">
        <v>445</v>
      </c>
      <c r="B18" s="66">
        <v>3</v>
      </c>
      <c r="C18" s="77" t="s">
        <v>464</v>
      </c>
      <c r="D18" s="78" t="s">
        <v>17</v>
      </c>
      <c r="E18" s="78" t="s">
        <v>172</v>
      </c>
      <c r="F18" s="78" t="s">
        <v>178</v>
      </c>
      <c r="G18" s="112"/>
      <c r="H18" s="113"/>
    </row>
    <row r="19" spans="1:8" ht="93" customHeight="1" x14ac:dyDescent="0.25">
      <c r="A19" s="68" t="s">
        <v>446</v>
      </c>
      <c r="B19" s="66">
        <v>3</v>
      </c>
      <c r="C19" s="77" t="s">
        <v>466</v>
      </c>
      <c r="D19" s="78" t="s">
        <v>174</v>
      </c>
      <c r="E19" s="78" t="s">
        <v>173</v>
      </c>
      <c r="F19" s="78" t="s">
        <v>177</v>
      </c>
      <c r="G19" s="112"/>
      <c r="H19" s="113"/>
    </row>
    <row r="20" spans="1:8" ht="145.5" customHeight="1" x14ac:dyDescent="0.25">
      <c r="A20" s="68" t="s">
        <v>447</v>
      </c>
      <c r="B20" s="66">
        <v>3</v>
      </c>
      <c r="C20" s="77" t="s">
        <v>467</v>
      </c>
      <c r="D20" s="78" t="s">
        <v>176</v>
      </c>
      <c r="E20" s="78" t="s">
        <v>175</v>
      </c>
      <c r="F20" s="83" t="s">
        <v>796</v>
      </c>
      <c r="G20" s="112"/>
      <c r="H20" s="113"/>
    </row>
    <row r="21" spans="1:8" ht="130.5" customHeight="1" x14ac:dyDescent="0.25">
      <c r="A21" s="68" t="s">
        <v>448</v>
      </c>
      <c r="B21" s="66">
        <v>3</v>
      </c>
      <c r="C21" s="77" t="s">
        <v>468</v>
      </c>
      <c r="D21" s="78" t="s">
        <v>179</v>
      </c>
      <c r="E21" s="78" t="s">
        <v>180</v>
      </c>
      <c r="F21" s="78" t="s">
        <v>181</v>
      </c>
      <c r="G21" s="112"/>
      <c r="H21" s="113"/>
    </row>
    <row r="22" spans="1:8" ht="141.75" customHeight="1" x14ac:dyDescent="0.25">
      <c r="A22" s="68" t="s">
        <v>449</v>
      </c>
      <c r="B22" s="66">
        <v>3</v>
      </c>
      <c r="C22" s="77" t="s">
        <v>469</v>
      </c>
      <c r="D22" s="78" t="s">
        <v>182</v>
      </c>
      <c r="E22" s="78" t="s">
        <v>183</v>
      </c>
      <c r="F22" s="78" t="s">
        <v>795</v>
      </c>
      <c r="G22" s="112"/>
      <c r="H22" s="113"/>
    </row>
    <row r="23" spans="1:8" ht="128.25" customHeight="1" x14ac:dyDescent="0.25">
      <c r="A23" s="68" t="s">
        <v>450</v>
      </c>
      <c r="B23" s="66">
        <v>3</v>
      </c>
      <c r="C23" s="77" t="s">
        <v>470</v>
      </c>
      <c r="D23" s="78" t="s">
        <v>184</v>
      </c>
      <c r="E23" s="78" t="s">
        <v>185</v>
      </c>
      <c r="F23" s="78" t="s">
        <v>186</v>
      </c>
      <c r="G23" s="112"/>
      <c r="H23" s="113"/>
    </row>
    <row r="24" spans="1:8" ht="198" customHeight="1" x14ac:dyDescent="0.25">
      <c r="A24" s="68" t="s">
        <v>451</v>
      </c>
      <c r="B24" s="66">
        <v>3</v>
      </c>
      <c r="C24" s="77" t="s">
        <v>471</v>
      </c>
      <c r="D24" s="78" t="s">
        <v>187</v>
      </c>
      <c r="E24" s="78" t="s">
        <v>821</v>
      </c>
      <c r="F24" s="78" t="s">
        <v>188</v>
      </c>
      <c r="G24" s="112"/>
      <c r="H24" s="113"/>
    </row>
    <row r="25" spans="1:8" ht="153" customHeight="1" x14ac:dyDescent="0.25">
      <c r="A25" s="68" t="s">
        <v>452</v>
      </c>
      <c r="B25" s="66">
        <v>3</v>
      </c>
      <c r="C25" s="77" t="s">
        <v>472</v>
      </c>
      <c r="D25" s="78" t="s">
        <v>189</v>
      </c>
      <c r="E25" s="78" t="s">
        <v>822</v>
      </c>
      <c r="F25" s="78" t="s">
        <v>190</v>
      </c>
      <c r="G25" s="112"/>
      <c r="H25" s="113"/>
    </row>
    <row r="26" spans="1:8" ht="70.5" customHeight="1" thickBot="1" x14ac:dyDescent="0.3">
      <c r="A26" s="69" t="s">
        <v>453</v>
      </c>
      <c r="B26" s="70">
        <v>3</v>
      </c>
      <c r="C26" s="80" t="s">
        <v>473</v>
      </c>
      <c r="D26" s="81" t="s">
        <v>191</v>
      </c>
      <c r="E26" s="81" t="s">
        <v>456</v>
      </c>
      <c r="F26" s="81" t="s">
        <v>456</v>
      </c>
      <c r="G26" s="117"/>
      <c r="H26" s="114"/>
    </row>
  </sheetData>
  <sheetProtection algorithmName="SHA-512" hashValue="5uILjLgGPU7nYVDp64KcF6QU2OXFB+OnVL/ovaaitLV5TfWVFGjDhkx4y3Nz9Koz6TXT8INRMgmPBH7uU+1t9A==" saltValue="D3syvNFNepwfFkhMdYgcmA==" spinCount="100000" sheet="1" objects="1" scenarios="1" sort="0" autoFilter="0"/>
  <autoFilter ref="A1:H26"/>
  <conditionalFormatting sqref="C2:C26">
    <cfRule type="expression" dxfId="26" priority="2">
      <formula>$H2</formula>
    </cfRule>
  </conditionalFormatting>
  <conditionalFormatting sqref="A2:A26">
    <cfRule type="expression" dxfId="25" priority="1">
      <formula>$H2</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MAP!$T$23:$T$28</xm:f>
          </x14:formula1>
          <xm:sqref>G2:G26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5"/>
  <sheetViews>
    <sheetView zoomScale="80" zoomScaleNormal="80" workbookViewId="0">
      <pane ySplit="1" topLeftCell="A2" activePane="bottomLeft" state="frozen"/>
      <selection pane="bottomLeft" activeCell="C10" sqref="C10"/>
    </sheetView>
  </sheetViews>
  <sheetFormatPr defaultRowHeight="15" x14ac:dyDescent="0.25"/>
  <cols>
    <col min="1" max="1" width="9.140625" style="3"/>
    <col min="2" max="2" width="18.28515625" style="3" customWidth="1"/>
    <col min="3" max="3" width="33" style="3" customWidth="1"/>
    <col min="4" max="6" width="39.5703125" style="3" customWidth="1"/>
    <col min="7" max="7" width="28.140625" style="25" customWidth="1"/>
    <col min="8" max="8" width="33.140625" style="3" customWidth="1"/>
    <col min="9" max="16384" width="9.140625" style="3"/>
  </cols>
  <sheetData>
    <row r="1" spans="1:8" x14ac:dyDescent="0.25">
      <c r="A1" s="73" t="s">
        <v>96</v>
      </c>
      <c r="B1" s="74" t="s">
        <v>99</v>
      </c>
      <c r="C1" s="74" t="s">
        <v>97</v>
      </c>
      <c r="D1" s="75" t="s">
        <v>109</v>
      </c>
      <c r="E1" s="75" t="s">
        <v>110</v>
      </c>
      <c r="F1" s="75" t="s">
        <v>122</v>
      </c>
      <c r="G1" s="74" t="s">
        <v>98</v>
      </c>
      <c r="H1" s="76" t="s">
        <v>103</v>
      </c>
    </row>
    <row r="2" spans="1:8" ht="280.5" customHeight="1" x14ac:dyDescent="0.25">
      <c r="A2" s="67" t="s">
        <v>487</v>
      </c>
      <c r="B2" s="66">
        <v>3</v>
      </c>
      <c r="C2" s="77" t="s">
        <v>204</v>
      </c>
      <c r="D2" s="78" t="s">
        <v>169</v>
      </c>
      <c r="E2" s="78" t="s">
        <v>204</v>
      </c>
      <c r="F2" s="78" t="s">
        <v>456</v>
      </c>
      <c r="G2" s="112"/>
      <c r="H2" s="113"/>
    </row>
    <row r="3" spans="1:8" ht="103.5" customHeight="1" x14ac:dyDescent="0.25">
      <c r="A3" s="68" t="s">
        <v>488</v>
      </c>
      <c r="B3" s="66">
        <v>3</v>
      </c>
      <c r="C3" s="77" t="s">
        <v>489</v>
      </c>
      <c r="D3" s="78" t="s">
        <v>203</v>
      </c>
      <c r="E3" s="78" t="s">
        <v>205</v>
      </c>
      <c r="F3" s="78" t="s">
        <v>456</v>
      </c>
      <c r="G3" s="112"/>
      <c r="H3" s="113"/>
    </row>
    <row r="4" spans="1:8" ht="131.25" customHeight="1" x14ac:dyDescent="0.25">
      <c r="A4" s="68" t="s">
        <v>490</v>
      </c>
      <c r="B4" s="66">
        <v>3</v>
      </c>
      <c r="C4" s="77" t="s">
        <v>491</v>
      </c>
      <c r="D4" s="78" t="s">
        <v>207</v>
      </c>
      <c r="E4" s="78" t="s">
        <v>206</v>
      </c>
      <c r="F4" s="78" t="s">
        <v>208</v>
      </c>
      <c r="G4" s="112"/>
      <c r="H4" s="113"/>
    </row>
    <row r="5" spans="1:8" ht="64.5" customHeight="1" thickBot="1" x14ac:dyDescent="0.3">
      <c r="A5" s="69" t="s">
        <v>492</v>
      </c>
      <c r="B5" s="70">
        <v>3</v>
      </c>
      <c r="C5" s="80" t="s">
        <v>493</v>
      </c>
      <c r="D5" s="81" t="s">
        <v>209</v>
      </c>
      <c r="E5" s="81"/>
      <c r="F5" s="81" t="s">
        <v>456</v>
      </c>
      <c r="G5" s="117"/>
      <c r="H5" s="114"/>
    </row>
  </sheetData>
  <sheetProtection algorithmName="SHA-512" hashValue="MRXqAwTyFcKWnueYuK9C9wspUzASnqbEYBU0GTDBkEypyX4hYrtU/4M6Oz/zixWJPct343NuxSChnYlOdHx/qg==" saltValue="/A0Nql+v6U/eT3Q6jHokvQ==" spinCount="100000" sheet="1" objects="1" scenarios="1" sort="0" autoFilter="0"/>
  <autoFilter ref="A1:H5"/>
  <conditionalFormatting sqref="C2:C5">
    <cfRule type="expression" dxfId="24" priority="2">
      <formula>$H2</formula>
    </cfRule>
  </conditionalFormatting>
  <conditionalFormatting sqref="A2:A5">
    <cfRule type="expression" dxfId="23" priority="1">
      <formula>$H2</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MAP!$T$23:$T$28</xm:f>
          </x14:formula1>
          <xm:sqref>G2:G5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6"/>
  <sheetViews>
    <sheetView zoomScale="80" zoomScaleNormal="80" workbookViewId="0">
      <pane ySplit="1" topLeftCell="A2" activePane="bottomLeft" state="frozen"/>
      <selection activeCell="C10" sqref="C10"/>
      <selection pane="bottomLeft" activeCell="C10" sqref="C10"/>
    </sheetView>
  </sheetViews>
  <sheetFormatPr defaultRowHeight="15" x14ac:dyDescent="0.25"/>
  <cols>
    <col min="1" max="1" width="9.140625" style="3"/>
    <col min="2" max="2" width="18.28515625" style="3" customWidth="1"/>
    <col min="3" max="3" width="73.85546875" style="3" customWidth="1"/>
    <col min="4" max="4" width="54.85546875" style="3" customWidth="1"/>
    <col min="5" max="5" width="54.140625" style="3" customWidth="1"/>
    <col min="6" max="6" width="39.5703125" style="3" customWidth="1"/>
    <col min="7" max="7" width="28.140625" style="25" customWidth="1"/>
    <col min="8" max="8" width="33.140625" style="3" customWidth="1"/>
    <col min="9" max="16384" width="9.140625" style="3"/>
  </cols>
  <sheetData>
    <row r="1" spans="1:8" x14ac:dyDescent="0.25">
      <c r="A1" s="73" t="s">
        <v>96</v>
      </c>
      <c r="B1" s="74" t="s">
        <v>99</v>
      </c>
      <c r="C1" s="74" t="s">
        <v>97</v>
      </c>
      <c r="D1" s="75" t="s">
        <v>109</v>
      </c>
      <c r="E1" s="75" t="s">
        <v>110</v>
      </c>
      <c r="F1" s="75" t="s">
        <v>122</v>
      </c>
      <c r="G1" s="74" t="s">
        <v>98</v>
      </c>
      <c r="H1" s="76" t="s">
        <v>103</v>
      </c>
    </row>
    <row r="2" spans="1:8" ht="252" customHeight="1" x14ac:dyDescent="0.25">
      <c r="A2" s="67" t="s">
        <v>494</v>
      </c>
      <c r="B2" s="65">
        <v>2</v>
      </c>
      <c r="C2" s="77" t="s">
        <v>495</v>
      </c>
      <c r="D2" s="78" t="s">
        <v>212</v>
      </c>
      <c r="E2" s="78" t="s">
        <v>210</v>
      </c>
      <c r="F2" s="78" t="s">
        <v>211</v>
      </c>
      <c r="G2" s="112"/>
      <c r="H2" s="113"/>
    </row>
    <row r="3" spans="1:8" ht="380.25" customHeight="1" x14ac:dyDescent="0.25">
      <c r="A3" s="68" t="s">
        <v>496</v>
      </c>
      <c r="B3" s="65">
        <v>2</v>
      </c>
      <c r="C3" s="77" t="s">
        <v>497</v>
      </c>
      <c r="D3" s="78" t="s">
        <v>213</v>
      </c>
      <c r="E3" s="78" t="s">
        <v>214</v>
      </c>
      <c r="F3" s="78" t="s">
        <v>215</v>
      </c>
      <c r="G3" s="112"/>
      <c r="H3" s="113"/>
    </row>
    <row r="4" spans="1:8" ht="200.25" customHeight="1" x14ac:dyDescent="0.25">
      <c r="A4" s="68" t="s">
        <v>498</v>
      </c>
      <c r="B4" s="65">
        <v>2</v>
      </c>
      <c r="C4" s="77" t="s">
        <v>499</v>
      </c>
      <c r="D4" s="78" t="s">
        <v>169</v>
      </c>
      <c r="E4" s="78" t="s">
        <v>216</v>
      </c>
      <c r="F4" s="78" t="s">
        <v>217</v>
      </c>
      <c r="G4" s="112"/>
      <c r="H4" s="113"/>
    </row>
    <row r="5" spans="1:8" ht="75.75" customHeight="1" x14ac:dyDescent="0.25">
      <c r="A5" s="68" t="s">
        <v>500</v>
      </c>
      <c r="B5" s="65">
        <v>2</v>
      </c>
      <c r="C5" s="77" t="s">
        <v>501</v>
      </c>
      <c r="D5" s="24" t="s">
        <v>219</v>
      </c>
      <c r="E5" s="78" t="s">
        <v>218</v>
      </c>
      <c r="F5" s="78" t="s">
        <v>456</v>
      </c>
      <c r="G5" s="112"/>
      <c r="H5" s="113"/>
    </row>
    <row r="6" spans="1:8" ht="302.25" customHeight="1" x14ac:dyDescent="0.25">
      <c r="A6" s="68" t="s">
        <v>502</v>
      </c>
      <c r="B6" s="66">
        <v>3</v>
      </c>
      <c r="C6" s="77" t="s">
        <v>503</v>
      </c>
      <c r="D6" s="78" t="s">
        <v>221</v>
      </c>
      <c r="E6" s="78" t="s">
        <v>220</v>
      </c>
      <c r="F6" s="78" t="s">
        <v>456</v>
      </c>
      <c r="G6" s="112"/>
      <c r="H6" s="113"/>
    </row>
  </sheetData>
  <sheetProtection algorithmName="SHA-512" hashValue="LINJY4XM33FZC4sBjHJWnZBbJiyEyNGzNr1m/mb0gdJaU8p9+HfhZPg9BBKGqcZQk7Bm5++NBCivpjkMxwODbg==" saltValue="ukyEQf4Y48fyYde8PwMmag==" spinCount="100000" sheet="1" objects="1" scenarios="1" sort="0" autoFilter="0"/>
  <autoFilter ref="A1:H1"/>
  <conditionalFormatting sqref="C2:C6 A2:A6">
    <cfRule type="expression" dxfId="22" priority="2">
      <formula>$H2</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MAP!$T$23:$T$28</xm:f>
          </x14:formula1>
          <xm:sqref>G2:G6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15"/>
  <sheetViews>
    <sheetView zoomScale="80" zoomScaleNormal="80" workbookViewId="0">
      <pane ySplit="1" topLeftCell="A2" activePane="bottomLeft" state="frozen"/>
      <selection activeCell="C10" sqref="C10"/>
      <selection pane="bottomLeft" activeCell="C10" sqref="C10"/>
    </sheetView>
  </sheetViews>
  <sheetFormatPr defaultRowHeight="15" x14ac:dyDescent="0.25"/>
  <cols>
    <col min="1" max="1" width="9.140625" style="3"/>
    <col min="2" max="2" width="15.42578125" style="3" customWidth="1"/>
    <col min="3" max="3" width="71.140625" style="3" customWidth="1"/>
    <col min="4" max="4" width="90.5703125" style="3" customWidth="1"/>
    <col min="5" max="6" width="39.5703125" style="3" customWidth="1"/>
    <col min="7" max="7" width="28.140625" style="25" customWidth="1"/>
    <col min="8" max="8" width="33.140625" style="3" customWidth="1"/>
    <col min="9" max="16384" width="9.140625" style="3"/>
  </cols>
  <sheetData>
    <row r="1" spans="1:8" x14ac:dyDescent="0.25">
      <c r="A1" s="73" t="s">
        <v>96</v>
      </c>
      <c r="B1" s="74" t="s">
        <v>99</v>
      </c>
      <c r="C1" s="74" t="s">
        <v>97</v>
      </c>
      <c r="D1" s="75" t="s">
        <v>109</v>
      </c>
      <c r="E1" s="75" t="s">
        <v>110</v>
      </c>
      <c r="F1" s="75" t="s">
        <v>122</v>
      </c>
      <c r="G1" s="74" t="s">
        <v>98</v>
      </c>
      <c r="H1" s="76" t="s">
        <v>103</v>
      </c>
    </row>
    <row r="2" spans="1:8" ht="160.5" customHeight="1" x14ac:dyDescent="0.25">
      <c r="A2" s="67" t="s">
        <v>504</v>
      </c>
      <c r="B2" s="65">
        <v>2</v>
      </c>
      <c r="C2" s="77" t="s">
        <v>505</v>
      </c>
      <c r="D2" s="78" t="s">
        <v>19</v>
      </c>
      <c r="E2" s="78" t="s">
        <v>222</v>
      </c>
      <c r="F2" s="78" t="s">
        <v>223</v>
      </c>
      <c r="G2" s="112"/>
      <c r="H2" s="113"/>
    </row>
    <row r="3" spans="1:8" ht="359.25" customHeight="1" x14ac:dyDescent="0.25">
      <c r="A3" s="68" t="s">
        <v>506</v>
      </c>
      <c r="B3" s="65">
        <v>2</v>
      </c>
      <c r="C3" s="77" t="s">
        <v>507</v>
      </c>
      <c r="D3" s="121" t="s">
        <v>226</v>
      </c>
      <c r="E3" s="78" t="s">
        <v>225</v>
      </c>
      <c r="F3" s="78" t="s">
        <v>224</v>
      </c>
      <c r="G3" s="112"/>
      <c r="H3" s="113"/>
    </row>
    <row r="4" spans="1:8" ht="174" customHeight="1" x14ac:dyDescent="0.25">
      <c r="A4" s="68" t="s">
        <v>508</v>
      </c>
      <c r="B4" s="65">
        <v>2</v>
      </c>
      <c r="C4" s="77" t="s">
        <v>509</v>
      </c>
      <c r="D4" s="78" t="s">
        <v>23</v>
      </c>
      <c r="E4" s="78" t="s">
        <v>238</v>
      </c>
      <c r="F4" s="78" t="s">
        <v>239</v>
      </c>
      <c r="G4" s="112"/>
      <c r="H4" s="113"/>
    </row>
    <row r="5" spans="1:8" x14ac:dyDescent="0.25">
      <c r="A5" s="68" t="s">
        <v>510</v>
      </c>
      <c r="B5" s="65">
        <v>2</v>
      </c>
      <c r="C5" s="77" t="s">
        <v>511</v>
      </c>
      <c r="D5" s="78" t="s">
        <v>228</v>
      </c>
      <c r="E5" s="78" t="s">
        <v>228</v>
      </c>
      <c r="F5" s="78" t="s">
        <v>456</v>
      </c>
      <c r="G5" s="112"/>
      <c r="H5" s="113"/>
    </row>
    <row r="6" spans="1:8" ht="103.5" customHeight="1" x14ac:dyDescent="0.25">
      <c r="A6" s="68" t="s">
        <v>512</v>
      </c>
      <c r="B6" s="65">
        <v>2</v>
      </c>
      <c r="C6" s="77" t="s">
        <v>513</v>
      </c>
      <c r="D6" s="78" t="s">
        <v>249</v>
      </c>
      <c r="E6" s="78" t="s">
        <v>251</v>
      </c>
      <c r="F6" s="78" t="s">
        <v>456</v>
      </c>
      <c r="G6" s="112"/>
      <c r="H6" s="113"/>
    </row>
    <row r="7" spans="1:8" ht="90.75" customHeight="1" x14ac:dyDescent="0.25">
      <c r="A7" s="68" t="s">
        <v>514</v>
      </c>
      <c r="B7" s="65">
        <v>2</v>
      </c>
      <c r="C7" s="77" t="s">
        <v>515</v>
      </c>
      <c r="D7" s="78" t="s">
        <v>248</v>
      </c>
      <c r="E7" s="78" t="s">
        <v>250</v>
      </c>
      <c r="F7" s="78" t="s">
        <v>456</v>
      </c>
      <c r="G7" s="112"/>
      <c r="H7" s="113"/>
    </row>
    <row r="8" spans="1:8" ht="198" customHeight="1" x14ac:dyDescent="0.25">
      <c r="A8" s="68" t="s">
        <v>516</v>
      </c>
      <c r="B8" s="66">
        <v>3</v>
      </c>
      <c r="C8" s="77" t="s">
        <v>517</v>
      </c>
      <c r="D8" s="78" t="s">
        <v>20</v>
      </c>
      <c r="E8" s="78" t="s">
        <v>240</v>
      </c>
      <c r="F8" s="78" t="s">
        <v>241</v>
      </c>
      <c r="G8" s="112"/>
      <c r="H8" s="113"/>
    </row>
    <row r="9" spans="1:8" ht="408" customHeight="1" x14ac:dyDescent="0.25">
      <c r="A9" s="68" t="s">
        <v>518</v>
      </c>
      <c r="B9" s="66">
        <v>3</v>
      </c>
      <c r="C9" s="77" t="s">
        <v>519</v>
      </c>
      <c r="D9" s="78" t="s">
        <v>227</v>
      </c>
      <c r="E9" s="78" t="s">
        <v>797</v>
      </c>
      <c r="F9" s="78" t="s">
        <v>242</v>
      </c>
      <c r="G9" s="112"/>
      <c r="H9" s="113"/>
    </row>
    <row r="10" spans="1:8" ht="236.25" customHeight="1" x14ac:dyDescent="0.25">
      <c r="A10" s="68" t="s">
        <v>520</v>
      </c>
      <c r="B10" s="66">
        <v>3</v>
      </c>
      <c r="C10" s="77" t="s">
        <v>521</v>
      </c>
      <c r="D10" s="78" t="s">
        <v>228</v>
      </c>
      <c r="E10" s="78" t="s">
        <v>823</v>
      </c>
      <c r="F10" s="78" t="s">
        <v>243</v>
      </c>
      <c r="G10" s="112"/>
      <c r="H10" s="113"/>
    </row>
    <row r="11" spans="1:8" ht="255" customHeight="1" x14ac:dyDescent="0.25">
      <c r="A11" s="68" t="s">
        <v>522</v>
      </c>
      <c r="B11" s="66">
        <v>3</v>
      </c>
      <c r="C11" s="77" t="s">
        <v>523</v>
      </c>
      <c r="D11" s="78" t="s">
        <v>229</v>
      </c>
      <c r="E11" s="78" t="s">
        <v>244</v>
      </c>
      <c r="F11" s="78" t="s">
        <v>824</v>
      </c>
      <c r="G11" s="112"/>
      <c r="H11" s="113"/>
    </row>
    <row r="12" spans="1:8" ht="305.25" customHeight="1" x14ac:dyDescent="0.25">
      <c r="A12" s="68" t="s">
        <v>524</v>
      </c>
      <c r="B12" s="66">
        <v>3</v>
      </c>
      <c r="C12" s="77" t="s">
        <v>525</v>
      </c>
      <c r="D12" s="78" t="s">
        <v>24</v>
      </c>
      <c r="E12" s="78" t="s">
        <v>245</v>
      </c>
      <c r="F12" s="78" t="s">
        <v>825</v>
      </c>
      <c r="G12" s="112"/>
      <c r="H12" s="113"/>
    </row>
    <row r="13" spans="1:8" ht="361.5" customHeight="1" x14ac:dyDescent="0.25">
      <c r="A13" s="68" t="s">
        <v>526</v>
      </c>
      <c r="B13" s="66">
        <v>3</v>
      </c>
      <c r="C13" s="77" t="s">
        <v>527</v>
      </c>
      <c r="D13" s="78" t="s">
        <v>21</v>
      </c>
      <c r="E13" s="78" t="s">
        <v>247</v>
      </c>
      <c r="F13" s="78" t="s">
        <v>246</v>
      </c>
      <c r="G13" s="112"/>
      <c r="H13" s="113"/>
    </row>
    <row r="14" spans="1:8" ht="384" customHeight="1" x14ac:dyDescent="0.25">
      <c r="A14" s="68" t="s">
        <v>528</v>
      </c>
      <c r="B14" s="66">
        <v>3</v>
      </c>
      <c r="C14" s="77" t="s">
        <v>529</v>
      </c>
      <c r="D14" s="78" t="s">
        <v>22</v>
      </c>
      <c r="E14" s="78" t="s">
        <v>798</v>
      </c>
      <c r="F14" s="78" t="s">
        <v>799</v>
      </c>
      <c r="G14" s="112"/>
      <c r="H14" s="113"/>
    </row>
    <row r="15" spans="1:8" ht="30.75" thickBot="1" x14ac:dyDescent="0.3">
      <c r="A15" s="69" t="s">
        <v>530</v>
      </c>
      <c r="B15" s="70">
        <v>3</v>
      </c>
      <c r="C15" s="80" t="s">
        <v>531</v>
      </c>
      <c r="D15" s="81" t="s">
        <v>230</v>
      </c>
      <c r="E15" s="81"/>
      <c r="F15" s="81"/>
      <c r="G15" s="117"/>
      <c r="H15" s="114"/>
    </row>
  </sheetData>
  <sheetProtection algorithmName="SHA-512" hashValue="3usxcDG93LPX481N5MlPOYd2OEPVxNPE7d00QlsdHgj4RL/eABom4D1uj/rQ1DQwInjCYGOlqyS5vdbrQXMz0A==" saltValue="/++Z9bHAftP8DqrKNsEa2w==" spinCount="100000" sheet="1" objects="1" scenarios="1" sort="0" autoFilter="0"/>
  <autoFilter ref="A1:H1"/>
  <conditionalFormatting sqref="C2:C15">
    <cfRule type="expression" dxfId="21" priority="2">
      <formula>$H2</formula>
    </cfRule>
  </conditionalFormatting>
  <conditionalFormatting sqref="A2:A15">
    <cfRule type="expression" dxfId="20" priority="1">
      <formula>$H2</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MAP!$T$23:$T$28</xm:f>
          </x14:formula1>
          <xm:sqref>G2:G15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13"/>
  <sheetViews>
    <sheetView zoomScale="80" zoomScaleNormal="80" workbookViewId="0">
      <pane ySplit="1" topLeftCell="A2" activePane="bottomLeft" state="frozen"/>
      <selection activeCell="C10" sqref="C10"/>
      <selection pane="bottomLeft" activeCell="C10" sqref="C10"/>
    </sheetView>
  </sheetViews>
  <sheetFormatPr defaultRowHeight="15" x14ac:dyDescent="0.25"/>
  <cols>
    <col min="1" max="1" width="9.140625" style="3"/>
    <col min="2" max="2" width="14.5703125" style="3" customWidth="1"/>
    <col min="3" max="3" width="66.5703125" style="3" customWidth="1"/>
    <col min="4" max="4" width="72.28515625" style="3" customWidth="1"/>
    <col min="5" max="5" width="60.140625" style="3" customWidth="1"/>
    <col min="6" max="6" width="39.5703125" style="3" customWidth="1"/>
    <col min="7" max="7" width="28.140625" style="25" customWidth="1"/>
    <col min="8" max="8" width="33.140625" style="3" customWidth="1"/>
    <col min="9" max="16384" width="9.140625" style="3"/>
  </cols>
  <sheetData>
    <row r="1" spans="1:8" x14ac:dyDescent="0.25">
      <c r="A1" s="73" t="s">
        <v>96</v>
      </c>
      <c r="B1" s="74" t="s">
        <v>99</v>
      </c>
      <c r="C1" s="74" t="s">
        <v>97</v>
      </c>
      <c r="D1" s="75" t="s">
        <v>109</v>
      </c>
      <c r="E1" s="75" t="s">
        <v>110</v>
      </c>
      <c r="F1" s="75" t="s">
        <v>122</v>
      </c>
      <c r="G1" s="74" t="s">
        <v>98</v>
      </c>
      <c r="H1" s="76" t="s">
        <v>103</v>
      </c>
    </row>
    <row r="2" spans="1:8" ht="409.6" customHeight="1" x14ac:dyDescent="0.25">
      <c r="A2" s="67" t="s">
        <v>532</v>
      </c>
      <c r="B2" s="65">
        <v>2</v>
      </c>
      <c r="C2" s="77" t="s">
        <v>533</v>
      </c>
      <c r="D2" s="78" t="s">
        <v>264</v>
      </c>
      <c r="E2" s="78" t="s">
        <v>252</v>
      </c>
      <c r="F2" s="78" t="s">
        <v>259</v>
      </c>
      <c r="G2" s="112"/>
      <c r="H2" s="113"/>
    </row>
    <row r="3" spans="1:8" ht="260.25" customHeight="1" x14ac:dyDescent="0.25">
      <c r="A3" s="68" t="s">
        <v>534</v>
      </c>
      <c r="B3" s="65">
        <v>2</v>
      </c>
      <c r="C3" s="77" t="s">
        <v>535</v>
      </c>
      <c r="D3" s="78" t="s">
        <v>265</v>
      </c>
      <c r="E3" s="78" t="s">
        <v>253</v>
      </c>
      <c r="F3" s="78" t="s">
        <v>260</v>
      </c>
      <c r="G3" s="112"/>
      <c r="H3" s="113"/>
    </row>
    <row r="4" spans="1:8" ht="183.75" customHeight="1" x14ac:dyDescent="0.25">
      <c r="A4" s="68" t="s">
        <v>536</v>
      </c>
      <c r="B4" s="65">
        <v>2</v>
      </c>
      <c r="C4" s="77" t="s">
        <v>537</v>
      </c>
      <c r="D4" s="78" t="s">
        <v>26</v>
      </c>
      <c r="E4" s="78" t="s">
        <v>783</v>
      </c>
      <c r="F4" s="78" t="s">
        <v>261</v>
      </c>
      <c r="G4" s="112"/>
      <c r="H4" s="113"/>
    </row>
    <row r="5" spans="1:8" ht="409.5" customHeight="1" x14ac:dyDescent="0.25">
      <c r="A5" s="68" t="s">
        <v>538</v>
      </c>
      <c r="B5" s="65">
        <v>2</v>
      </c>
      <c r="C5" s="77" t="s">
        <v>539</v>
      </c>
      <c r="D5" s="78" t="s">
        <v>266</v>
      </c>
      <c r="E5" s="78" t="s">
        <v>254</v>
      </c>
      <c r="F5" s="78" t="s">
        <v>262</v>
      </c>
      <c r="G5" s="112"/>
      <c r="H5" s="113"/>
    </row>
    <row r="6" spans="1:8" ht="288.75" customHeight="1" x14ac:dyDescent="0.25">
      <c r="A6" s="68" t="s">
        <v>540</v>
      </c>
      <c r="B6" s="65">
        <v>2</v>
      </c>
      <c r="C6" s="77" t="s">
        <v>541</v>
      </c>
      <c r="D6" s="78" t="s">
        <v>267</v>
      </c>
      <c r="E6" s="78" t="s">
        <v>255</v>
      </c>
      <c r="F6" s="78" t="s">
        <v>784</v>
      </c>
      <c r="G6" s="112"/>
      <c r="H6" s="113"/>
    </row>
    <row r="7" spans="1:8" ht="198.75" customHeight="1" x14ac:dyDescent="0.25">
      <c r="A7" s="68" t="s">
        <v>542</v>
      </c>
      <c r="B7" s="65">
        <v>2</v>
      </c>
      <c r="C7" s="77" t="s">
        <v>543</v>
      </c>
      <c r="D7" s="78" t="s">
        <v>268</v>
      </c>
      <c r="E7" s="78" t="s">
        <v>256</v>
      </c>
      <c r="F7" s="78" t="s">
        <v>263</v>
      </c>
      <c r="G7" s="112"/>
      <c r="H7" s="113"/>
    </row>
    <row r="8" spans="1:8" ht="217.5" customHeight="1" x14ac:dyDescent="0.25">
      <c r="A8" s="68" t="s">
        <v>544</v>
      </c>
      <c r="B8" s="65">
        <v>2</v>
      </c>
      <c r="C8" s="77" t="s">
        <v>545</v>
      </c>
      <c r="D8" s="78" t="s">
        <v>273</v>
      </c>
      <c r="E8" s="78" t="s">
        <v>271</v>
      </c>
      <c r="F8" s="78" t="s">
        <v>456</v>
      </c>
      <c r="G8" s="112"/>
      <c r="H8" s="113"/>
    </row>
    <row r="9" spans="1:8" ht="108.75" customHeight="1" x14ac:dyDescent="0.25">
      <c r="A9" s="68" t="s">
        <v>546</v>
      </c>
      <c r="B9" s="65">
        <v>2</v>
      </c>
      <c r="C9" s="77" t="s">
        <v>547</v>
      </c>
      <c r="D9" s="78" t="s">
        <v>248</v>
      </c>
      <c r="E9" s="78" t="s">
        <v>272</v>
      </c>
      <c r="F9" s="78" t="s">
        <v>456</v>
      </c>
      <c r="G9" s="112"/>
      <c r="H9" s="113"/>
    </row>
    <row r="10" spans="1:8" ht="397.5" customHeight="1" x14ac:dyDescent="0.25">
      <c r="A10" s="68" t="s">
        <v>548</v>
      </c>
      <c r="B10" s="66">
        <v>3</v>
      </c>
      <c r="C10" s="77" t="s">
        <v>549</v>
      </c>
      <c r="D10" s="78" t="s">
        <v>269</v>
      </c>
      <c r="E10" s="78" t="s">
        <v>257</v>
      </c>
      <c r="F10" s="78" t="s">
        <v>274</v>
      </c>
      <c r="G10" s="112"/>
      <c r="H10" s="113"/>
    </row>
    <row r="11" spans="1:8" ht="363.75" customHeight="1" x14ac:dyDescent="0.25">
      <c r="A11" s="68" t="s">
        <v>550</v>
      </c>
      <c r="B11" s="66">
        <v>3</v>
      </c>
      <c r="C11" s="77" t="s">
        <v>551</v>
      </c>
      <c r="D11" s="78" t="s">
        <v>25</v>
      </c>
      <c r="E11" s="78" t="s">
        <v>800</v>
      </c>
      <c r="F11" s="78" t="s">
        <v>275</v>
      </c>
      <c r="G11" s="112"/>
      <c r="H11" s="113"/>
    </row>
    <row r="12" spans="1:8" ht="153.75" customHeight="1" x14ac:dyDescent="0.25">
      <c r="A12" s="68" t="s">
        <v>552</v>
      </c>
      <c r="B12" s="66">
        <v>3</v>
      </c>
      <c r="C12" s="77" t="s">
        <v>801</v>
      </c>
      <c r="D12" s="78" t="s">
        <v>270</v>
      </c>
      <c r="E12" s="78" t="s">
        <v>258</v>
      </c>
      <c r="F12" s="78" t="s">
        <v>826</v>
      </c>
      <c r="G12" s="112"/>
      <c r="H12" s="113"/>
    </row>
    <row r="13" spans="1:8" ht="30.75" thickBot="1" x14ac:dyDescent="0.3">
      <c r="A13" s="69" t="s">
        <v>553</v>
      </c>
      <c r="B13" s="70">
        <v>3</v>
      </c>
      <c r="C13" s="80" t="s">
        <v>554</v>
      </c>
      <c r="D13" s="81" t="s">
        <v>231</v>
      </c>
      <c r="E13" s="81"/>
      <c r="F13" s="81" t="s">
        <v>456</v>
      </c>
      <c r="G13" s="117"/>
      <c r="H13" s="114"/>
    </row>
  </sheetData>
  <sheetProtection algorithmName="SHA-512" hashValue="jXh2orbu66R1Gffa+SG+zElsTg7FBa507oSJFpIQ0uSl7Fow/iipxTyoAl1paqO+ikWhPzyKIZuDrYvl3oi7oQ==" saltValue="mc1eBzUFlgTGR6lvpNZpKQ==" spinCount="100000" sheet="1" objects="1" scenarios="1" sort="0" autoFilter="0"/>
  <autoFilter ref="A1:H1"/>
  <conditionalFormatting sqref="C2:C13">
    <cfRule type="expression" dxfId="19" priority="2">
      <formula>$H2</formula>
    </cfRule>
  </conditionalFormatting>
  <conditionalFormatting sqref="A2:A13">
    <cfRule type="expression" dxfId="18" priority="1">
      <formula>$H2</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MAP!$T$23:$T$28</xm:f>
          </x14:formula1>
          <xm:sqref>G2:G13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15"/>
  <sheetViews>
    <sheetView zoomScale="80" zoomScaleNormal="80" workbookViewId="0">
      <pane ySplit="1" topLeftCell="A2" activePane="bottomLeft" state="frozen"/>
      <selection activeCell="C10" sqref="C10"/>
      <selection pane="bottomLeft" activeCell="C10" sqref="C10"/>
    </sheetView>
  </sheetViews>
  <sheetFormatPr defaultRowHeight="15" x14ac:dyDescent="0.25"/>
  <cols>
    <col min="1" max="1" width="9.140625" style="3"/>
    <col min="2" max="2" width="18.28515625" style="3" customWidth="1"/>
    <col min="3" max="3" width="61.42578125" style="3" customWidth="1"/>
    <col min="4" max="4" width="99.5703125" style="3" customWidth="1"/>
    <col min="5" max="6" width="39.5703125" style="3" customWidth="1"/>
    <col min="7" max="7" width="28.140625" style="25" customWidth="1"/>
    <col min="8" max="8" width="33.140625" style="3" customWidth="1"/>
    <col min="9" max="16384" width="9.140625" style="3"/>
  </cols>
  <sheetData>
    <row r="1" spans="1:8" x14ac:dyDescent="0.25">
      <c r="A1" s="73" t="s">
        <v>96</v>
      </c>
      <c r="B1" s="74" t="s">
        <v>99</v>
      </c>
      <c r="C1" s="74" t="s">
        <v>97</v>
      </c>
      <c r="D1" s="74" t="s">
        <v>109</v>
      </c>
      <c r="E1" s="74" t="s">
        <v>110</v>
      </c>
      <c r="F1" s="75" t="s">
        <v>122</v>
      </c>
      <c r="G1" s="74" t="s">
        <v>98</v>
      </c>
      <c r="H1" s="76" t="s">
        <v>103</v>
      </c>
    </row>
    <row r="2" spans="1:8" ht="222" customHeight="1" x14ac:dyDescent="0.25">
      <c r="A2" s="67" t="s">
        <v>555</v>
      </c>
      <c r="B2" s="64">
        <v>1</v>
      </c>
      <c r="C2" s="77" t="s">
        <v>556</v>
      </c>
      <c r="D2" s="78" t="s">
        <v>114</v>
      </c>
      <c r="E2" s="78" t="s">
        <v>61</v>
      </c>
      <c r="F2" s="78" t="s">
        <v>151</v>
      </c>
      <c r="G2" s="112"/>
      <c r="H2" s="113"/>
    </row>
    <row r="3" spans="1:8" ht="348" customHeight="1" x14ac:dyDescent="0.25">
      <c r="A3" s="68" t="s">
        <v>557</v>
      </c>
      <c r="B3" s="64">
        <v>1</v>
      </c>
      <c r="C3" s="77" t="s">
        <v>558</v>
      </c>
      <c r="D3" s="78" t="s">
        <v>115</v>
      </c>
      <c r="E3" s="78" t="s">
        <v>116</v>
      </c>
      <c r="F3" s="78" t="s">
        <v>152</v>
      </c>
      <c r="G3" s="112"/>
      <c r="H3" s="113"/>
    </row>
    <row r="4" spans="1:8" ht="127.5" customHeight="1" x14ac:dyDescent="0.25">
      <c r="A4" s="68" t="s">
        <v>559</v>
      </c>
      <c r="B4" s="65">
        <v>2</v>
      </c>
      <c r="C4" s="77" t="s">
        <v>560</v>
      </c>
      <c r="D4" s="78" t="s">
        <v>31</v>
      </c>
      <c r="E4" s="78" t="s">
        <v>276</v>
      </c>
      <c r="F4" s="78" t="s">
        <v>785</v>
      </c>
      <c r="G4" s="112"/>
      <c r="H4" s="113"/>
    </row>
    <row r="5" spans="1:8" ht="112.5" customHeight="1" x14ac:dyDescent="0.25">
      <c r="A5" s="68" t="s">
        <v>561</v>
      </c>
      <c r="B5" s="65">
        <v>2</v>
      </c>
      <c r="C5" s="77" t="s">
        <v>562</v>
      </c>
      <c r="D5" s="78" t="s">
        <v>30</v>
      </c>
      <c r="E5" s="78" t="s">
        <v>277</v>
      </c>
      <c r="F5" s="78" t="s">
        <v>286</v>
      </c>
      <c r="G5" s="112"/>
      <c r="H5" s="113"/>
    </row>
    <row r="6" spans="1:8" ht="192" customHeight="1" x14ac:dyDescent="0.25">
      <c r="A6" s="68" t="s">
        <v>563</v>
      </c>
      <c r="B6" s="65">
        <v>2</v>
      </c>
      <c r="C6" s="77" t="s">
        <v>564</v>
      </c>
      <c r="D6" s="78" t="s">
        <v>32</v>
      </c>
      <c r="E6" s="78" t="s">
        <v>786</v>
      </c>
      <c r="F6" s="78" t="s">
        <v>787</v>
      </c>
      <c r="G6" s="112"/>
      <c r="H6" s="113"/>
    </row>
    <row r="7" spans="1:8" ht="151.5" customHeight="1" x14ac:dyDescent="0.25">
      <c r="A7" s="68" t="s">
        <v>565</v>
      </c>
      <c r="B7" s="65">
        <v>2</v>
      </c>
      <c r="C7" s="77" t="s">
        <v>566</v>
      </c>
      <c r="D7" s="78" t="s">
        <v>284</v>
      </c>
      <c r="E7" s="78" t="s">
        <v>278</v>
      </c>
      <c r="F7" s="78" t="s">
        <v>287</v>
      </c>
      <c r="G7" s="112"/>
      <c r="H7" s="113"/>
    </row>
    <row r="8" spans="1:8" ht="153.75" customHeight="1" x14ac:dyDescent="0.25">
      <c r="A8" s="68" t="s">
        <v>567</v>
      </c>
      <c r="B8" s="65">
        <v>2</v>
      </c>
      <c r="C8" s="77" t="s">
        <v>568</v>
      </c>
      <c r="D8" s="78" t="s">
        <v>33</v>
      </c>
      <c r="E8" s="78" t="s">
        <v>279</v>
      </c>
      <c r="F8" s="78" t="s">
        <v>457</v>
      </c>
      <c r="G8" s="112"/>
      <c r="H8" s="113"/>
    </row>
    <row r="9" spans="1:8" ht="368.25" customHeight="1" x14ac:dyDescent="0.25">
      <c r="A9" s="68" t="s">
        <v>569</v>
      </c>
      <c r="B9" s="65">
        <v>2</v>
      </c>
      <c r="C9" s="77" t="s">
        <v>570</v>
      </c>
      <c r="D9" s="121" t="s">
        <v>290</v>
      </c>
      <c r="E9" s="78" t="s">
        <v>289</v>
      </c>
      <c r="F9" s="78" t="s">
        <v>456</v>
      </c>
      <c r="G9" s="112"/>
      <c r="H9" s="113"/>
    </row>
    <row r="10" spans="1:8" ht="80.25" customHeight="1" x14ac:dyDescent="0.25">
      <c r="A10" s="68" t="s">
        <v>571</v>
      </c>
      <c r="B10" s="65">
        <v>2</v>
      </c>
      <c r="C10" s="77" t="s">
        <v>572</v>
      </c>
      <c r="D10" s="78" t="s">
        <v>248</v>
      </c>
      <c r="E10" s="78" t="s">
        <v>291</v>
      </c>
      <c r="F10" s="78" t="s">
        <v>456</v>
      </c>
      <c r="G10" s="112"/>
      <c r="H10" s="113"/>
    </row>
    <row r="11" spans="1:8" ht="249" customHeight="1" x14ac:dyDescent="0.25">
      <c r="A11" s="68" t="s">
        <v>573</v>
      </c>
      <c r="B11" s="66">
        <v>3</v>
      </c>
      <c r="C11" s="77" t="s">
        <v>574</v>
      </c>
      <c r="D11" s="78" t="s">
        <v>285</v>
      </c>
      <c r="E11" s="78" t="s">
        <v>280</v>
      </c>
      <c r="F11" s="78" t="s">
        <v>288</v>
      </c>
      <c r="G11" s="112"/>
      <c r="H11" s="113"/>
    </row>
    <row r="12" spans="1:8" ht="177.75" customHeight="1" x14ac:dyDescent="0.25">
      <c r="A12" s="68" t="s">
        <v>575</v>
      </c>
      <c r="B12" s="66">
        <v>3</v>
      </c>
      <c r="C12" s="77" t="s">
        <v>576</v>
      </c>
      <c r="D12" s="78" t="s">
        <v>27</v>
      </c>
      <c r="E12" s="78" t="s">
        <v>281</v>
      </c>
      <c r="F12" s="78" t="s">
        <v>827</v>
      </c>
      <c r="G12" s="112"/>
      <c r="H12" s="113"/>
    </row>
    <row r="13" spans="1:8" ht="116.25" customHeight="1" x14ac:dyDescent="0.25">
      <c r="A13" s="68" t="s">
        <v>577</v>
      </c>
      <c r="B13" s="66">
        <v>3</v>
      </c>
      <c r="C13" s="77" t="s">
        <v>578</v>
      </c>
      <c r="D13" s="78" t="s">
        <v>28</v>
      </c>
      <c r="E13" s="78" t="s">
        <v>282</v>
      </c>
      <c r="F13" s="78" t="s">
        <v>828</v>
      </c>
      <c r="G13" s="112"/>
      <c r="H13" s="113"/>
    </row>
    <row r="14" spans="1:8" ht="231" customHeight="1" x14ac:dyDescent="0.25">
      <c r="A14" s="68" t="s">
        <v>579</v>
      </c>
      <c r="B14" s="66">
        <v>3</v>
      </c>
      <c r="C14" s="77" t="s">
        <v>580</v>
      </c>
      <c r="D14" s="78" t="s">
        <v>29</v>
      </c>
      <c r="E14" s="78" t="s">
        <v>283</v>
      </c>
      <c r="F14" s="78" t="s">
        <v>829</v>
      </c>
      <c r="G14" s="112"/>
      <c r="H14" s="113"/>
    </row>
    <row r="15" spans="1:8" ht="30.75" thickBot="1" x14ac:dyDescent="0.3">
      <c r="A15" s="69" t="s">
        <v>581</v>
      </c>
      <c r="B15" s="70">
        <v>3</v>
      </c>
      <c r="C15" s="80" t="s">
        <v>582</v>
      </c>
      <c r="D15" s="81" t="s">
        <v>232</v>
      </c>
      <c r="E15" s="81"/>
      <c r="F15" s="81" t="s">
        <v>456</v>
      </c>
      <c r="G15" s="117"/>
      <c r="H15" s="114"/>
    </row>
  </sheetData>
  <sheetProtection algorithmName="SHA-512" hashValue="+EfCfJxz9VGh67oQqTp9V1yT3yK4ggFdpVMkOgTPNUH8S2D5d/DV9vCUyeMy5K0CIYXKadfcPRfrh/kvLHb5YQ==" saltValue="Oh8efqUc8wy1dqP0ZWFYtA==" spinCount="100000" sheet="1" objects="1" scenarios="1" sort="0" autoFilter="0"/>
  <autoFilter ref="A1:H1"/>
  <conditionalFormatting sqref="C2:C15">
    <cfRule type="expression" dxfId="17" priority="2">
      <formula>$H2</formula>
    </cfRule>
  </conditionalFormatting>
  <conditionalFormatting sqref="A2:A15">
    <cfRule type="expression" dxfId="16" priority="1">
      <formula>$H2</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MAP!$T$23:$T$28</xm:f>
          </x14:formula1>
          <xm:sqref>G2:G15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11"/>
  <sheetViews>
    <sheetView zoomScale="80" zoomScaleNormal="80" workbookViewId="0">
      <pane ySplit="1" topLeftCell="A2" activePane="bottomLeft" state="frozen"/>
      <selection activeCell="C10" sqref="C10"/>
      <selection pane="bottomLeft" activeCell="C10" sqref="C10"/>
    </sheetView>
  </sheetViews>
  <sheetFormatPr defaultRowHeight="15" x14ac:dyDescent="0.25"/>
  <cols>
    <col min="1" max="1" width="9.140625" style="3"/>
    <col min="2" max="2" width="18.28515625" style="3" customWidth="1"/>
    <col min="3" max="3" width="48.28515625" style="3" customWidth="1"/>
    <col min="4" max="4" width="78.28515625" style="3" customWidth="1"/>
    <col min="5" max="5" width="52.42578125" style="3" customWidth="1"/>
    <col min="6" max="6" width="55.7109375" style="3" customWidth="1"/>
    <col min="7" max="7" width="28.140625" style="25" customWidth="1"/>
    <col min="8" max="8" width="58.42578125" style="3" customWidth="1"/>
    <col min="9" max="16384" width="9.140625" style="3"/>
  </cols>
  <sheetData>
    <row r="1" spans="1:8" x14ac:dyDescent="0.25">
      <c r="A1" s="73" t="s">
        <v>96</v>
      </c>
      <c r="B1" s="74" t="s">
        <v>99</v>
      </c>
      <c r="C1" s="74" t="s">
        <v>97</v>
      </c>
      <c r="D1" s="75" t="s">
        <v>109</v>
      </c>
      <c r="E1" s="75" t="s">
        <v>110</v>
      </c>
      <c r="F1" s="75" t="s">
        <v>122</v>
      </c>
      <c r="G1" s="74" t="s">
        <v>98</v>
      </c>
      <c r="H1" s="76" t="s">
        <v>103</v>
      </c>
    </row>
    <row r="2" spans="1:8" ht="367.5" customHeight="1" x14ac:dyDescent="0.25">
      <c r="A2" s="67" t="s">
        <v>583</v>
      </c>
      <c r="B2" s="65">
        <v>2</v>
      </c>
      <c r="C2" s="77" t="s">
        <v>584</v>
      </c>
      <c r="D2" s="78" t="s">
        <v>300</v>
      </c>
      <c r="E2" s="78" t="s">
        <v>292</v>
      </c>
      <c r="F2" s="78" t="s">
        <v>788</v>
      </c>
      <c r="G2" s="112"/>
      <c r="H2" s="120" t="s">
        <v>293</v>
      </c>
    </row>
    <row r="3" spans="1:8" ht="186" customHeight="1" x14ac:dyDescent="0.25">
      <c r="A3" s="68" t="s">
        <v>585</v>
      </c>
      <c r="B3" s="65">
        <v>2</v>
      </c>
      <c r="C3" s="77" t="s">
        <v>586</v>
      </c>
      <c r="D3" s="78" t="s">
        <v>301</v>
      </c>
      <c r="E3" s="78" t="s">
        <v>294</v>
      </c>
      <c r="F3" s="78" t="s">
        <v>305</v>
      </c>
      <c r="G3" s="112"/>
      <c r="H3" s="113"/>
    </row>
    <row r="4" spans="1:8" ht="177.75" customHeight="1" x14ac:dyDescent="0.25">
      <c r="A4" s="68" t="s">
        <v>587</v>
      </c>
      <c r="B4" s="65">
        <v>2</v>
      </c>
      <c r="C4" s="77" t="s">
        <v>588</v>
      </c>
      <c r="D4" s="78" t="s">
        <v>301</v>
      </c>
      <c r="E4" s="78" t="s">
        <v>295</v>
      </c>
      <c r="F4" s="78" t="s">
        <v>306</v>
      </c>
      <c r="G4" s="112"/>
      <c r="H4" s="113"/>
    </row>
    <row r="5" spans="1:8" ht="241.5" customHeight="1" x14ac:dyDescent="0.25">
      <c r="A5" s="68" t="s">
        <v>589</v>
      </c>
      <c r="B5" s="65">
        <v>2</v>
      </c>
      <c r="C5" s="77" t="s">
        <v>590</v>
      </c>
      <c r="D5" s="78" t="s">
        <v>301</v>
      </c>
      <c r="E5" s="78" t="s">
        <v>296</v>
      </c>
      <c r="F5" s="78" t="s">
        <v>789</v>
      </c>
      <c r="G5" s="112"/>
      <c r="H5" s="113"/>
    </row>
    <row r="6" spans="1:8" ht="170.25" customHeight="1" x14ac:dyDescent="0.25">
      <c r="A6" s="68" t="s">
        <v>591</v>
      </c>
      <c r="B6" s="65">
        <v>2</v>
      </c>
      <c r="C6" s="77" t="s">
        <v>592</v>
      </c>
      <c r="D6" s="78" t="s">
        <v>301</v>
      </c>
      <c r="E6" s="78" t="s">
        <v>297</v>
      </c>
      <c r="F6" s="78" t="s">
        <v>307</v>
      </c>
      <c r="G6" s="112"/>
      <c r="H6" s="113"/>
    </row>
    <row r="7" spans="1:8" ht="129.75" customHeight="1" x14ac:dyDescent="0.25">
      <c r="A7" s="68" t="s">
        <v>593</v>
      </c>
      <c r="B7" s="65">
        <v>2</v>
      </c>
      <c r="C7" s="77" t="s">
        <v>594</v>
      </c>
      <c r="D7" s="78" t="s">
        <v>299</v>
      </c>
      <c r="E7" s="78" t="s">
        <v>298</v>
      </c>
      <c r="F7" s="78" t="s">
        <v>456</v>
      </c>
      <c r="G7" s="112"/>
      <c r="H7" s="113"/>
    </row>
    <row r="8" spans="1:8" ht="98.25" customHeight="1" x14ac:dyDescent="0.25">
      <c r="A8" s="68" t="s">
        <v>595</v>
      </c>
      <c r="B8" s="65">
        <v>2</v>
      </c>
      <c r="C8" s="77" t="s">
        <v>596</v>
      </c>
      <c r="D8" s="78" t="s">
        <v>248</v>
      </c>
      <c r="E8" s="78" t="s">
        <v>302</v>
      </c>
      <c r="F8" s="78" t="s">
        <v>456</v>
      </c>
      <c r="G8" s="112"/>
      <c r="H8" s="113"/>
    </row>
    <row r="9" spans="1:8" ht="338.25" customHeight="1" x14ac:dyDescent="0.25">
      <c r="A9" s="68" t="s">
        <v>597</v>
      </c>
      <c r="B9" s="66">
        <v>3</v>
      </c>
      <c r="C9" s="77" t="s">
        <v>598</v>
      </c>
      <c r="D9" s="78" t="s">
        <v>303</v>
      </c>
      <c r="E9" s="78" t="s">
        <v>830</v>
      </c>
      <c r="F9" s="78" t="s">
        <v>831</v>
      </c>
      <c r="G9" s="112"/>
      <c r="H9" s="113"/>
    </row>
    <row r="10" spans="1:8" ht="363" customHeight="1" x14ac:dyDescent="0.25">
      <c r="A10" s="68" t="s">
        <v>599</v>
      </c>
      <c r="B10" s="66">
        <v>3</v>
      </c>
      <c r="C10" s="77" t="s">
        <v>600</v>
      </c>
      <c r="D10" s="78" t="s">
        <v>304</v>
      </c>
      <c r="E10" s="78" t="s">
        <v>832</v>
      </c>
      <c r="F10" s="78" t="s">
        <v>802</v>
      </c>
      <c r="G10" s="112"/>
      <c r="H10" s="113"/>
    </row>
    <row r="11" spans="1:8" ht="30.75" thickBot="1" x14ac:dyDescent="0.3">
      <c r="A11" s="69" t="s">
        <v>601</v>
      </c>
      <c r="B11" s="70">
        <v>3</v>
      </c>
      <c r="C11" s="80" t="s">
        <v>602</v>
      </c>
      <c r="D11" s="81" t="s">
        <v>233</v>
      </c>
      <c r="E11" s="81"/>
      <c r="F11" s="81" t="s">
        <v>456</v>
      </c>
      <c r="G11" s="117"/>
      <c r="H11" s="114"/>
    </row>
  </sheetData>
  <sheetProtection algorithmName="SHA-512" hashValue="BTQotbrw70v3RUlAQpvcprm2LdZXkUhhJxeOp+68zrHC7Pm+/QeIfrsf/B78JGJUM9JJOWTNJ/T58/R8dSksDg==" saltValue="j2nv1qRojr28kCLka3ATVQ==" spinCount="100000" sheet="1" objects="1" scenarios="1" sort="0" autoFilter="0"/>
  <autoFilter ref="A1:H1"/>
  <conditionalFormatting sqref="C2:C11">
    <cfRule type="expression" dxfId="15" priority="2">
      <formula>$H2</formula>
    </cfRule>
  </conditionalFormatting>
  <conditionalFormatting sqref="A2:A11">
    <cfRule type="expression" dxfId="14" priority="1">
      <formula>$H2</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MAP!$T$23:$T$28</xm:f>
          </x14:formula1>
          <xm:sqref>G2:G11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MAP</vt:lpstr>
      <vt:lpstr>Dashboard</vt:lpstr>
      <vt:lpstr>AC</vt:lpstr>
      <vt:lpstr>AM</vt:lpstr>
      <vt:lpstr>AT</vt:lpstr>
      <vt:lpstr>AU</vt:lpstr>
      <vt:lpstr>CM</vt:lpstr>
      <vt:lpstr>IA</vt:lpstr>
      <vt:lpstr>IR</vt:lpstr>
      <vt:lpstr>MA</vt:lpstr>
      <vt:lpstr>MP</vt:lpstr>
      <vt:lpstr>PS</vt:lpstr>
      <vt:lpstr>PE</vt:lpstr>
      <vt:lpstr>RE</vt:lpstr>
      <vt:lpstr>RM</vt:lpstr>
      <vt:lpstr>CA</vt:lpstr>
      <vt:lpstr>SA</vt:lpstr>
      <vt:lpstr>SC</vt:lpstr>
      <vt:lpstr>SI</vt:lpstr>
      <vt:lpstr>POAM</vt:lpstr>
      <vt:lpstr>TASKS</vt:lpstr>
      <vt:lpstr>Credits And Contact</vt:lpstr>
    </vt:vector>
  </TitlesOfParts>
  <Company>Paulo Products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Hynes</dc:creator>
  <cp:lastModifiedBy>NEspinosa</cp:lastModifiedBy>
  <cp:lastPrinted>2020-11-20T20:55:56Z</cp:lastPrinted>
  <dcterms:created xsi:type="dcterms:W3CDTF">2020-08-27T03:00:38Z</dcterms:created>
  <dcterms:modified xsi:type="dcterms:W3CDTF">2021-05-07T20:17:10Z</dcterms:modified>
</cp:coreProperties>
</file>